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activeTab="0"/>
  </bookViews>
  <sheets>
    <sheet name="MY LITTE PONY" sheetId="1" r:id="rId1"/>
    <sheet name="KL MY RAIS I BEST FR" sheetId="2" r:id="rId2"/>
    <sheet name="Skala ocen" sheetId="3" state="hidden" r:id="rId3"/>
    <sheet name="Raport zgodności" sheetId="4" r:id="rId4"/>
  </sheets>
  <definedNames>
    <definedName name="_xlnm._FilterDatabase" localSheetId="1" hidden="1">'KL MY RAIS I BEST FR'!$A$6:$AK$17</definedName>
    <definedName name="_xlfn.IFERROR" hidden="1">#NAME?</definedName>
    <definedName name="_xlnm.Print_Area" localSheetId="1">'KL MY RAIS I BEST FR'!$A$1:$AK$16</definedName>
    <definedName name="_xlnm.Print_Area" localSheetId="0">'MY LITTE PONY'!$A$1:$AK$16</definedName>
    <definedName name="_xlnm.Print_Titles" localSheetId="1">'KL MY RAIS I BEST FR'!$3:$5</definedName>
    <definedName name="_xlnm.Print_Titles" localSheetId="0">'MY LITTE PONY'!$3:$5</definedName>
  </definedNames>
  <calcPr fullCalcOnLoad="1"/>
</workbook>
</file>

<file path=xl/sharedStrings.xml><?xml version="1.0" encoding="utf-8"?>
<sst xmlns="http://schemas.openxmlformats.org/spreadsheetml/2006/main" count="265" uniqueCount="141">
  <si>
    <t>Nr katalogowy</t>
  </si>
  <si>
    <t>KOŃ</t>
  </si>
  <si>
    <t>POCHODZENIE</t>
  </si>
  <si>
    <t>sędzia 1</t>
  </si>
  <si>
    <t>sędzia 2</t>
  </si>
  <si>
    <t>sędzia 3</t>
  </si>
  <si>
    <t>Średnia</t>
  </si>
  <si>
    <t>OCENA W RĘKU</t>
  </si>
  <si>
    <t>KŁUS LUZEM</t>
  </si>
  <si>
    <t>STĘP W RĘKU</t>
  </si>
  <si>
    <t>Sędzia 1</t>
  </si>
  <si>
    <t>Sędzia 2</t>
  </si>
  <si>
    <t>Suma</t>
  </si>
  <si>
    <t>RUCH LUZEM</t>
  </si>
  <si>
    <t>WYNIK KOŃCOWY</t>
  </si>
  <si>
    <t>HODOWCA</t>
  </si>
  <si>
    <t>WŁAŚCICIEL</t>
  </si>
  <si>
    <t>NR PASZPORTU</t>
  </si>
  <si>
    <t>OJCIEC</t>
  </si>
  <si>
    <t>MATKA</t>
  </si>
  <si>
    <t>GŁOWA, SZYJA, KŁODA</t>
  </si>
  <si>
    <t>DATA URO-DZENIA</t>
  </si>
  <si>
    <t>lokata</t>
  </si>
  <si>
    <t>TYP RASOWY</t>
  </si>
  <si>
    <t>KONDYCJA,PIELĘGNACJA I PRZYGOTOWANIE DO PREZENTACJI</t>
  </si>
  <si>
    <t xml:space="preserve">GALOP LUZEM </t>
  </si>
  <si>
    <t>MEGALIA</t>
  </si>
  <si>
    <t>AKT_protokoly_2021_VII_Chempionat_lublin.xls — raport zgodności</t>
  </si>
  <si>
    <t>Uruchom na: 2021-05-05 13:30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</si>
  <si>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</si>
  <si>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Znacząca utrata funkcjonalności</t>
  </si>
  <si>
    <t>Liczba wystąpień</t>
  </si>
  <si>
    <t>Wersja</t>
  </si>
  <si>
    <t>Jedna lub więcej funkcji w tym skoroszycie jest niedostępnych w wersjach programu wcześniejszych niż Excel 2007. Po ponownym obliczeniu we wcześniejszej wersji te funkcje zwrócą błąd #NAZWA? zamiast bieżących wyników.</t>
  </si>
  <si>
    <t>Klasa I '!N7:N16</t>
  </si>
  <si>
    <t>Klasa I '!R7:R16</t>
  </si>
  <si>
    <t>Klasa I '!V7:V16</t>
  </si>
  <si>
    <t>Excel 97–2003</t>
  </si>
  <si>
    <t>Klasa II '!N8:N13</t>
  </si>
  <si>
    <t>Klasa II '!R8:R13</t>
  </si>
  <si>
    <t>Klasa II '!V8:V13</t>
  </si>
  <si>
    <t>Klasa III '!N8:N13</t>
  </si>
  <si>
    <t>Klasa III '!R8:R13</t>
  </si>
  <si>
    <t>Klasa III '!V8:V13</t>
  </si>
  <si>
    <t>Klasa IV'!N8:N9</t>
  </si>
  <si>
    <t>Klasa IV'!R8:R9</t>
  </si>
  <si>
    <t>Klasa IV'!V8:V9</t>
  </si>
  <si>
    <t>Klasa IV'!N11:N12</t>
  </si>
  <si>
    <t>Klasa IV'!R11:R12</t>
  </si>
  <si>
    <t>Klasa IV'!V11:V12</t>
  </si>
  <si>
    <t>Nieznaczna utrata wierności danych</t>
  </si>
  <si>
    <t>Niektóre komórki lub style w tym skoroszycie zawierają formatowanie, które nie jest obsługiwane w wybranym formacie pliku. Te formaty zostaną przekonwertowane na najbardziej podobne dostępne formaty.</t>
  </si>
  <si>
    <t>Janik Mirosław</t>
  </si>
  <si>
    <t>TEL AVIW</t>
  </si>
  <si>
    <t>Plewka Katarzyna</t>
  </si>
  <si>
    <t>EGON TIRA VENTO</t>
  </si>
  <si>
    <t>Bardo Magdalena</t>
  </si>
  <si>
    <t>HARLEM</t>
  </si>
  <si>
    <t>Wójcik Ryszard</t>
  </si>
  <si>
    <t>SANNAH 20.22.FN</t>
  </si>
  <si>
    <t>BUJAK GWIAZDOR</t>
  </si>
  <si>
    <t>SONYA</t>
  </si>
  <si>
    <t>UP Lublin</t>
  </si>
  <si>
    <t>SOPHIA 20.22.FN</t>
  </si>
  <si>
    <t>DUKE V.D.WEIPOLDER</t>
  </si>
  <si>
    <t>SITA DE BLEEKMEERHOEVE</t>
  </si>
  <si>
    <t>MAJA</t>
  </si>
  <si>
    <t>NN</t>
  </si>
  <si>
    <t>SISI</t>
  </si>
  <si>
    <t>NINIAN OF BRINDISTER</t>
  </si>
  <si>
    <t>LATINKA V.TWELLAARSHOEVE</t>
  </si>
  <si>
    <t>Holandia</t>
  </si>
  <si>
    <t>Koszeluk Kazimierz</t>
  </si>
  <si>
    <t>NL-V.139230</t>
  </si>
  <si>
    <t>DATA URODZENIA</t>
  </si>
  <si>
    <t>MILLION $$ TIRA VENTO</t>
  </si>
  <si>
    <t>LOOKING GLASS TWICE AS SILVER MAGICO</t>
  </si>
  <si>
    <t>MARIE</t>
  </si>
  <si>
    <t>RUBIN</t>
  </si>
  <si>
    <t>KA-CHING V.GROENENDAAL</t>
  </si>
  <si>
    <t>KERSWELL CLOUD</t>
  </si>
  <si>
    <t>FRIZZLE SIZZY V. GROENENDAAL</t>
  </si>
  <si>
    <t>BOY VAN DE HEES</t>
  </si>
  <si>
    <t>CURLY JIM CIRCLE B</t>
  </si>
  <si>
    <t>CELLY V.D. HEES</t>
  </si>
  <si>
    <t>LUCKY</t>
  </si>
  <si>
    <t>EVITA V.'T MUNNIKENHOF</t>
  </si>
  <si>
    <t>Plewka Dorota</t>
  </si>
  <si>
    <t>VRAC8257VRAC</t>
  </si>
  <si>
    <t>HERMITS DEBONAIR</t>
  </si>
  <si>
    <t>NATASJA V.D.WEIPOLDER</t>
  </si>
  <si>
    <t>płeć</t>
  </si>
  <si>
    <t>kl</t>
  </si>
  <si>
    <t>og</t>
  </si>
  <si>
    <t>FEERWERDER SINGLE SONGBIRD</t>
  </si>
  <si>
    <t>CADLANVALLEY LANDLORD</t>
  </si>
  <si>
    <t>FEERWERDER PRIDE BIRD</t>
  </si>
  <si>
    <t>FREYA-W</t>
  </si>
  <si>
    <t>ORCHARD SPIRIT OF TESIO</t>
  </si>
  <si>
    <t>FINEZJA-W</t>
  </si>
  <si>
    <t>Biernacka Ewa</t>
  </si>
  <si>
    <t>ZUZA</t>
  </si>
  <si>
    <t>BAJKAŁ</t>
  </si>
  <si>
    <t>ZŁOTA ZIWA</t>
  </si>
  <si>
    <t>Leksa Gustaw</t>
  </si>
  <si>
    <t>Bączaek Kamila</t>
  </si>
  <si>
    <t>HABIBI</t>
  </si>
  <si>
    <t>HARCERKA</t>
  </si>
  <si>
    <t>Sagan Alfred</t>
  </si>
  <si>
    <t>STTOPORZYK ALCADOR</t>
  </si>
  <si>
    <t>MENAI CADOR</t>
  </si>
  <si>
    <t>ANAPON ALLEGRIA</t>
  </si>
  <si>
    <t>Kanorzewski Jakub</t>
  </si>
  <si>
    <t>FAIR PLAY</t>
  </si>
  <si>
    <t>KURHAN</t>
  </si>
  <si>
    <t>FATMA</t>
  </si>
  <si>
    <t>Czerwonka Witold</t>
  </si>
  <si>
    <t>Malinowska Paulina</t>
  </si>
  <si>
    <t>MAESTRO</t>
  </si>
  <si>
    <t>HOKUS POKUS</t>
  </si>
  <si>
    <t>FIGARO II</t>
  </si>
  <si>
    <t>ATLAS</t>
  </si>
  <si>
    <t>FJORDGLIMT'S MR CHATLAND</t>
  </si>
  <si>
    <t>AFAN WILD LILY</t>
  </si>
  <si>
    <t>Stróżyński Kazimierz</t>
  </si>
  <si>
    <t>Janczak Paulina</t>
  </si>
  <si>
    <t>FILIP</t>
  </si>
  <si>
    <t>HARFA</t>
  </si>
  <si>
    <r>
      <t xml:space="preserve">Ogólnopolski Pokaz Kuców  i Koni Małych
Lublin, 4 czerwca 2023
</t>
    </r>
    <r>
      <rPr>
        <b/>
        <sz val="18"/>
        <rFont val="Calibri"/>
        <family val="2"/>
      </rPr>
      <t>Klacze i Ogiery My Raising Star i My Best Friend</t>
    </r>
  </si>
  <si>
    <t>Ogólnopolski Pokaz Kuców  i Koni Małych
Lublin, 4 czerwca 2023
Klasa: klacze i ogiery MY LITTE PONY</t>
  </si>
  <si>
    <t>Joanna Kłodzińska</t>
  </si>
  <si>
    <t>w</t>
  </si>
  <si>
    <t>I</t>
  </si>
  <si>
    <t>II</t>
  </si>
  <si>
    <t>III</t>
  </si>
  <si>
    <t>IV</t>
  </si>
  <si>
    <t>V</t>
  </si>
  <si>
    <t>NIE DOJECHAŁ</t>
  </si>
  <si>
    <t>WYCOFANY</t>
  </si>
  <si>
    <t>8.5</t>
  </si>
  <si>
    <t>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</si>
</sst>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#0.00"/>
    <numFmt numFmtId="167" formatCode="0.0"/>
    <numFmt numFmtId="168" formatCode="#,##0.00\ &quot;zł&quot;"/>
    <numFmt numFmtId="169" formatCode="##0.0"/>
    <numFmt numFmtId="170" formatCode="[$-415]d\ mmmm\ yyyy"/>
    <numFmt numFmtId="171" formatCode="yyyy\-mm\-dd;@"/>
  </numFmts>
  <fonts count="6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.5"/>
      <color indexed="8"/>
      <name val="Calibri"/>
      <family val="2"/>
    </font>
    <font>
      <b/>
      <sz val="8.5"/>
      <name val="Calibri"/>
      <family val="2"/>
    </font>
    <font>
      <sz val="8.5"/>
      <color indexed="10"/>
      <name val="Calibri"/>
      <family val="2"/>
    </font>
    <font>
      <b/>
      <sz val="8.5"/>
      <color indexed="8"/>
      <name val="Calibri"/>
      <family val="2"/>
    </font>
    <font>
      <sz val="8.5"/>
      <name val="Calibri"/>
      <family val="2"/>
    </font>
    <font>
      <b/>
      <sz val="12"/>
      <name val="Calibri"/>
      <family val="2"/>
    </font>
    <font>
      <b/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Segoe UI"/>
      <family val="2"/>
    </font>
    <font>
      <b/>
      <sz val="2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.5"/>
      <color theme="1"/>
      <name val="Calibri"/>
      <family val="2"/>
    </font>
    <font>
      <sz val="8.5"/>
      <color rgb="FFFF0000"/>
      <name val="Calibri"/>
      <family val="2"/>
    </font>
    <font>
      <b/>
      <sz val="8.5"/>
      <color theme="1"/>
      <name val="Calibri"/>
      <family val="2"/>
    </font>
    <font>
      <b/>
      <sz val="11"/>
      <color theme="1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3999800086021423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67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6" fillId="33" borderId="0" xfId="0" applyFont="1" applyFill="1" applyBorder="1" applyAlignment="1" applyProtection="1">
      <alignment horizontal="center" vertical="center"/>
      <protection hidden="1"/>
    </xf>
    <xf numFmtId="169" fontId="56" fillId="33" borderId="10" xfId="0" applyNumberFormat="1" applyFont="1" applyFill="1" applyBorder="1" applyAlignment="1" applyProtection="1">
      <alignment horizontal="center" vertical="center" textRotation="180" wrapText="1"/>
      <protection hidden="1"/>
    </xf>
    <xf numFmtId="169" fontId="56" fillId="33" borderId="11" xfId="0" applyNumberFormat="1" applyFont="1" applyFill="1" applyBorder="1" applyAlignment="1" applyProtection="1">
      <alignment horizontal="center" vertical="center" textRotation="180" wrapText="1"/>
      <protection hidden="1"/>
    </xf>
    <xf numFmtId="49" fontId="24" fillId="33" borderId="11" xfId="0" applyNumberFormat="1" applyFont="1" applyFill="1" applyBorder="1" applyAlignment="1" applyProtection="1">
      <alignment horizontal="center" vertical="center" textRotation="180" wrapText="1" shrinkToFit="1"/>
      <protection hidden="1"/>
    </xf>
    <xf numFmtId="49" fontId="56" fillId="33" borderId="11" xfId="0" applyNumberFormat="1" applyFont="1" applyFill="1" applyBorder="1" applyAlignment="1" applyProtection="1">
      <alignment horizontal="center" vertical="center" textRotation="180" wrapText="1"/>
      <protection hidden="1"/>
    </xf>
    <xf numFmtId="49" fontId="24" fillId="34" borderId="11" xfId="0" applyNumberFormat="1" applyFont="1" applyFill="1" applyBorder="1" applyAlignment="1" applyProtection="1">
      <alignment horizontal="center" vertical="center" textRotation="180" wrapText="1" shrinkToFit="1"/>
      <protection hidden="1"/>
    </xf>
    <xf numFmtId="49" fontId="56" fillId="33" borderId="12" xfId="0" applyNumberFormat="1" applyFont="1" applyFill="1" applyBorder="1" applyAlignment="1" applyProtection="1">
      <alignment horizontal="center" vertical="center" textRotation="180" wrapText="1"/>
      <protection hidden="1"/>
    </xf>
    <xf numFmtId="49" fontId="57" fillId="33" borderId="11" xfId="0" applyNumberFormat="1" applyFont="1" applyFill="1" applyBorder="1" applyAlignment="1" applyProtection="1">
      <alignment horizontal="center" vertical="center" textRotation="180" wrapText="1"/>
      <protection hidden="1"/>
    </xf>
    <xf numFmtId="49" fontId="57" fillId="34" borderId="11" xfId="0" applyNumberFormat="1" applyFont="1" applyFill="1" applyBorder="1" applyAlignment="1" applyProtection="1">
      <alignment horizontal="center" vertical="center" textRotation="180" wrapText="1"/>
      <protection hidden="1"/>
    </xf>
    <xf numFmtId="166" fontId="24" fillId="33" borderId="13" xfId="0" applyNumberFormat="1" applyFont="1" applyFill="1" applyBorder="1" applyAlignment="1" applyProtection="1">
      <alignment horizontal="center" vertical="center" textRotation="180" wrapText="1" shrinkToFit="1"/>
      <protection hidden="1"/>
    </xf>
    <xf numFmtId="166" fontId="24" fillId="33" borderId="14" xfId="0" applyNumberFormat="1" applyFont="1" applyFill="1" applyBorder="1" applyAlignment="1" applyProtection="1">
      <alignment horizontal="center" vertical="center" wrapText="1" shrinkToFit="1"/>
      <protection hidden="1"/>
    </xf>
    <xf numFmtId="169" fontId="56" fillId="33" borderId="14" xfId="0" applyNumberFormat="1" applyFont="1" applyFill="1" applyBorder="1" applyAlignment="1" applyProtection="1">
      <alignment horizontal="center" vertical="center" textRotation="180" wrapText="1"/>
      <protection hidden="1"/>
    </xf>
    <xf numFmtId="49" fontId="24" fillId="33" borderId="14" xfId="0" applyNumberFormat="1" applyFont="1" applyFill="1" applyBorder="1" applyAlignment="1" applyProtection="1">
      <alignment horizontal="center" vertical="center" textRotation="180" wrapText="1" shrinkToFit="1"/>
      <protection hidden="1"/>
    </xf>
    <xf numFmtId="49" fontId="56" fillId="33" borderId="14" xfId="0" applyNumberFormat="1" applyFont="1" applyFill="1" applyBorder="1" applyAlignment="1" applyProtection="1">
      <alignment horizontal="center" vertical="center" textRotation="180" wrapText="1"/>
      <protection hidden="1"/>
    </xf>
    <xf numFmtId="49" fontId="58" fillId="33" borderId="15" xfId="0" applyNumberFormat="1" applyFont="1" applyFill="1" applyBorder="1" applyAlignment="1" applyProtection="1">
      <alignment horizontal="center" vertical="center" wrapText="1" shrinkToFit="1"/>
      <protection hidden="1"/>
    </xf>
    <xf numFmtId="49" fontId="56" fillId="33" borderId="16" xfId="0" applyNumberFormat="1" applyFont="1" applyFill="1" applyBorder="1" applyAlignment="1" applyProtection="1">
      <alignment horizontal="center" vertical="center" textRotation="180" wrapText="1"/>
      <protection hidden="1"/>
    </xf>
    <xf numFmtId="1" fontId="56" fillId="33" borderId="0" xfId="0" applyNumberFormat="1" applyFont="1" applyFill="1" applyBorder="1" applyAlignment="1" applyProtection="1">
      <alignment horizontal="center" vertical="center" wrapText="1"/>
      <protection locked="0"/>
    </xf>
    <xf numFmtId="169" fontId="27" fillId="33" borderId="0" xfId="0" applyNumberFormat="1" applyFont="1" applyFill="1" applyBorder="1" applyAlignment="1" applyProtection="1">
      <alignment horizontal="center" vertical="center"/>
      <protection locked="0"/>
    </xf>
    <xf numFmtId="2" fontId="27" fillId="33" borderId="0" xfId="0" applyNumberFormat="1" applyFont="1" applyFill="1" applyBorder="1" applyAlignment="1" applyProtection="1">
      <alignment horizontal="center" vertical="center"/>
      <protection hidden="1"/>
    </xf>
    <xf numFmtId="167" fontId="27" fillId="33" borderId="0" xfId="0" applyNumberFormat="1" applyFont="1" applyFill="1" applyBorder="1" applyAlignment="1" applyProtection="1">
      <alignment horizontal="center" vertical="center"/>
      <protection locked="0"/>
    </xf>
    <xf numFmtId="2" fontId="58" fillId="33" borderId="0" xfId="0" applyNumberFormat="1" applyFont="1" applyFill="1" applyBorder="1" applyAlignment="1" applyProtection="1">
      <alignment horizontal="center" vertical="center"/>
      <protection hidden="1"/>
    </xf>
    <xf numFmtId="166" fontId="24" fillId="33" borderId="17" xfId="0" applyNumberFormat="1" applyFont="1" applyFill="1" applyBorder="1" applyAlignment="1" applyProtection="1">
      <alignment horizontal="center" vertical="center" wrapText="1" shrinkToFit="1"/>
      <protection hidden="1"/>
    </xf>
    <xf numFmtId="166" fontId="24" fillId="33" borderId="18" xfId="0" applyNumberFormat="1" applyFont="1" applyFill="1" applyBorder="1" applyAlignment="1" applyProtection="1">
      <alignment horizontal="center" vertical="center" wrapText="1" shrinkToFit="1"/>
      <protection hidden="1"/>
    </xf>
    <xf numFmtId="0" fontId="58" fillId="33" borderId="0" xfId="0" applyFont="1" applyFill="1" applyBorder="1" applyAlignment="1" applyProtection="1">
      <alignment horizontal="center" vertical="center"/>
      <protection locked="0"/>
    </xf>
    <xf numFmtId="0" fontId="56" fillId="35" borderId="0" xfId="0" applyFont="1" applyFill="1" applyAlignment="1" applyProtection="1">
      <alignment horizontal="center" vertical="center"/>
      <protection hidden="1"/>
    </xf>
    <xf numFmtId="166" fontId="56" fillId="33" borderId="0" xfId="0" applyNumberFormat="1" applyFont="1" applyFill="1" applyBorder="1" applyAlignment="1" applyProtection="1">
      <alignment horizontal="center" vertical="center"/>
      <protection hidden="1"/>
    </xf>
    <xf numFmtId="166" fontId="24" fillId="33" borderId="0" xfId="0" applyNumberFormat="1" applyFont="1" applyFill="1" applyBorder="1" applyAlignment="1" applyProtection="1">
      <alignment horizontal="center" vertical="center"/>
      <protection hidden="1"/>
    </xf>
    <xf numFmtId="166" fontId="27" fillId="33" borderId="0" xfId="0" applyNumberFormat="1" applyFont="1" applyFill="1" applyBorder="1" applyAlignment="1" applyProtection="1">
      <alignment horizontal="center" vertical="center"/>
      <protection hidden="1"/>
    </xf>
    <xf numFmtId="169" fontId="27" fillId="33" borderId="0" xfId="0" applyNumberFormat="1" applyFont="1" applyFill="1" applyBorder="1" applyAlignment="1" applyProtection="1">
      <alignment horizontal="center" vertical="center"/>
      <protection hidden="1"/>
    </xf>
    <xf numFmtId="169" fontId="24" fillId="33" borderId="0" xfId="0" applyNumberFormat="1" applyFont="1" applyFill="1" applyBorder="1" applyAlignment="1" applyProtection="1">
      <alignment horizontal="center" vertical="center"/>
      <protection hidden="1"/>
    </xf>
    <xf numFmtId="0" fontId="56" fillId="33" borderId="0" xfId="0" applyFont="1" applyFill="1" applyAlignment="1" applyProtection="1">
      <alignment horizontal="center" vertical="center"/>
      <protection hidden="1"/>
    </xf>
    <xf numFmtId="1" fontId="24" fillId="33" borderId="0" xfId="0" applyNumberFormat="1" applyFont="1" applyFill="1" applyBorder="1" applyAlignment="1" applyProtection="1">
      <alignment horizontal="center" vertical="center"/>
      <protection hidden="1"/>
    </xf>
    <xf numFmtId="0" fontId="56" fillId="33" borderId="19" xfId="0" applyFont="1" applyFill="1" applyBorder="1" applyAlignment="1" applyProtection="1">
      <alignment horizontal="center" vertical="center"/>
      <protection hidden="1"/>
    </xf>
    <xf numFmtId="1" fontId="56" fillId="33" borderId="0" xfId="0" applyNumberFormat="1" applyFont="1" applyFill="1" applyBorder="1" applyAlignment="1" applyProtection="1">
      <alignment horizontal="center" vertical="center"/>
      <protection locked="0"/>
    </xf>
    <xf numFmtId="14" fontId="56" fillId="33" borderId="0" xfId="0" applyNumberFormat="1" applyFont="1" applyFill="1" applyBorder="1" applyAlignment="1" applyProtection="1">
      <alignment horizontal="center" vertical="center"/>
      <protection locked="0"/>
    </xf>
    <xf numFmtId="169" fontId="56" fillId="35" borderId="0" xfId="0" applyNumberFormat="1" applyFont="1" applyFill="1" applyAlignment="1" applyProtection="1">
      <alignment horizontal="center" vertical="center"/>
      <protection hidden="1"/>
    </xf>
    <xf numFmtId="166" fontId="58" fillId="33" borderId="0" xfId="0" applyNumberFormat="1" applyFont="1" applyFill="1" applyBorder="1" applyAlignment="1" applyProtection="1">
      <alignment horizontal="center" vertical="center"/>
      <protection hidden="1"/>
    </xf>
    <xf numFmtId="169" fontId="3" fillId="2" borderId="20" xfId="0" applyNumberFormat="1" applyFont="1" applyFill="1" applyBorder="1" applyAlignment="1" applyProtection="1">
      <alignment horizontal="center" vertical="center"/>
      <protection locked="0"/>
    </xf>
    <xf numFmtId="169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8" borderId="21" xfId="0" applyNumberFormat="1" applyFont="1" applyFill="1" applyBorder="1" applyAlignment="1" applyProtection="1">
      <alignment horizontal="center" vertical="center"/>
      <protection hidden="1"/>
    </xf>
    <xf numFmtId="2" fontId="3" fillId="8" borderId="22" xfId="0" applyNumberFormat="1" applyFont="1" applyFill="1" applyBorder="1" applyAlignment="1" applyProtection="1">
      <alignment horizontal="center" vertical="center"/>
      <protection hidden="1"/>
    </xf>
    <xf numFmtId="166" fontId="24" fillId="33" borderId="23" xfId="0" applyNumberFormat="1" applyFont="1" applyFill="1" applyBorder="1" applyAlignment="1" applyProtection="1">
      <alignment horizontal="center" vertical="center" textRotation="180" wrapText="1" shrinkToFit="1"/>
      <protection hidden="1"/>
    </xf>
    <xf numFmtId="166" fontId="28" fillId="33" borderId="24" xfId="0" applyNumberFormat="1" applyFont="1" applyFill="1" applyBorder="1" applyAlignment="1" applyProtection="1">
      <alignment horizontal="center" vertical="center" wrapText="1" shrinkToFit="1"/>
      <protection hidden="1"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49" fontId="24" fillId="33" borderId="25" xfId="0" applyNumberFormat="1" applyFont="1" applyFill="1" applyBorder="1" applyAlignment="1" applyProtection="1">
      <alignment horizontal="center" vertical="center" textRotation="180" wrapText="1" shrinkToFit="1"/>
      <protection hidden="1"/>
    </xf>
    <xf numFmtId="49" fontId="56" fillId="33" borderId="25" xfId="0" applyNumberFormat="1" applyFont="1" applyFill="1" applyBorder="1" applyAlignment="1" applyProtection="1">
      <alignment horizontal="center" vertical="center" textRotation="180" wrapText="1"/>
      <protection hidden="1"/>
    </xf>
    <xf numFmtId="2" fontId="3" fillId="36" borderId="21" xfId="0" applyNumberFormat="1" applyFont="1" applyFill="1" applyBorder="1" applyAlignment="1" applyProtection="1">
      <alignment horizontal="center" vertical="center"/>
      <protection hidden="1"/>
    </xf>
    <xf numFmtId="1" fontId="24" fillId="33" borderId="14" xfId="0" applyNumberFormat="1" applyFont="1" applyFill="1" applyBorder="1" applyAlignment="1" applyProtection="1">
      <alignment horizontal="center" vertical="center" wrapText="1" shrinkToFit="1"/>
      <protection hidden="1"/>
    </xf>
    <xf numFmtId="1" fontId="56" fillId="33" borderId="0" xfId="0" applyNumberFormat="1" applyFont="1" applyFill="1" applyAlignment="1" applyProtection="1">
      <alignment horizontal="center" vertical="center"/>
      <protection hidden="1"/>
    </xf>
    <xf numFmtId="1" fontId="56" fillId="35" borderId="0" xfId="0" applyNumberFormat="1" applyFont="1" applyFill="1" applyAlignment="1" applyProtection="1">
      <alignment horizontal="center" vertical="center"/>
      <protection hidden="1"/>
    </xf>
    <xf numFmtId="166" fontId="24" fillId="33" borderId="21" xfId="0" applyNumberFormat="1" applyFont="1" applyFill="1" applyBorder="1" applyAlignment="1" applyProtection="1">
      <alignment horizontal="center" vertical="center" wrapText="1" shrinkToFit="1"/>
      <protection hidden="1"/>
    </xf>
    <xf numFmtId="169" fontId="56" fillId="33" borderId="25" xfId="0" applyNumberFormat="1" applyFont="1" applyFill="1" applyBorder="1" applyAlignment="1" applyProtection="1">
      <alignment horizontal="center" vertical="center" textRotation="180" wrapText="1"/>
      <protection hidden="1"/>
    </xf>
    <xf numFmtId="166" fontId="58" fillId="33" borderId="21" xfId="0" applyNumberFormat="1" applyFont="1" applyFill="1" applyBorder="1" applyAlignment="1" applyProtection="1">
      <alignment horizontal="center" vertical="center" wrapText="1" shrinkToFit="1"/>
      <protection hidden="1"/>
    </xf>
    <xf numFmtId="169" fontId="3" fillId="2" borderId="26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0" fillId="0" borderId="32" xfId="0" applyNumberFormat="1" applyBorder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5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42" fillId="0" borderId="0" xfId="44" applyNumberFormat="1" applyAlignment="1" quotePrefix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42" fillId="0" borderId="31" xfId="44" applyNumberFormat="1" applyBorder="1" applyAlignment="1" quotePrefix="1">
      <alignment horizontal="center" vertical="top" wrapText="1"/>
    </xf>
    <xf numFmtId="0" fontId="0" fillId="0" borderId="36" xfId="0" applyNumberFormat="1" applyBorder="1" applyAlignment="1">
      <alignment horizontal="center" vertical="top" wrapText="1"/>
    </xf>
    <xf numFmtId="0" fontId="0" fillId="0" borderId="33" xfId="0" applyNumberFormat="1" applyBorder="1" applyAlignment="1">
      <alignment horizontal="center" vertical="top" wrapText="1"/>
    </xf>
    <xf numFmtId="0" fontId="0" fillId="0" borderId="37" xfId="0" applyNumberFormat="1" applyBorder="1" applyAlignment="1">
      <alignment horizontal="center" vertical="top" wrapText="1"/>
    </xf>
    <xf numFmtId="0" fontId="60" fillId="33" borderId="26" xfId="0" applyFont="1" applyFill="1" applyBorder="1" applyAlignment="1">
      <alignment horizontal="left" vertical="center" wrapText="1"/>
    </xf>
    <xf numFmtId="0" fontId="60" fillId="0" borderId="21" xfId="0" applyFont="1" applyBorder="1" applyAlignment="1">
      <alignment horizontal="left" vertical="center"/>
    </xf>
    <xf numFmtId="1" fontId="60" fillId="0" borderId="21" xfId="0" applyNumberFormat="1" applyFont="1" applyBorder="1" applyAlignment="1">
      <alignment horizontal="left" vertical="center"/>
    </xf>
    <xf numFmtId="171" fontId="60" fillId="0" borderId="21" xfId="0" applyNumberFormat="1" applyFont="1" applyBorder="1" applyAlignment="1">
      <alignment horizontal="left" vertical="center"/>
    </xf>
    <xf numFmtId="0" fontId="60" fillId="0" borderId="21" xfId="0" applyFont="1" applyBorder="1" applyAlignment="1">
      <alignment horizontal="left" vertical="center" wrapText="1"/>
    </xf>
    <xf numFmtId="0" fontId="60" fillId="33" borderId="21" xfId="0" applyFont="1" applyFill="1" applyBorder="1" applyAlignment="1">
      <alignment horizontal="left" vertical="center"/>
    </xf>
    <xf numFmtId="1" fontId="60" fillId="33" borderId="21" xfId="0" applyNumberFormat="1" applyFont="1" applyFill="1" applyBorder="1" applyAlignment="1">
      <alignment horizontal="left" vertical="center"/>
    </xf>
    <xf numFmtId="171" fontId="60" fillId="33" borderId="21" xfId="0" applyNumberFormat="1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 wrapText="1"/>
    </xf>
    <xf numFmtId="0" fontId="60" fillId="0" borderId="21" xfId="0" applyFont="1" applyBorder="1" applyAlignment="1">
      <alignment horizontal="left"/>
    </xf>
    <xf numFmtId="1" fontId="60" fillId="0" borderId="21" xfId="0" applyNumberFormat="1" applyFont="1" applyBorder="1" applyAlignment="1">
      <alignment horizontal="left"/>
    </xf>
    <xf numFmtId="171" fontId="60" fillId="0" borderId="21" xfId="0" applyNumberFormat="1" applyFont="1" applyBorder="1" applyAlignment="1">
      <alignment horizontal="left"/>
    </xf>
    <xf numFmtId="0" fontId="60" fillId="33" borderId="21" xfId="0" applyFont="1" applyFill="1" applyBorder="1" applyAlignment="1" applyProtection="1">
      <alignment horizontal="left" vertical="center" wrapText="1"/>
      <protection locked="0"/>
    </xf>
    <xf numFmtId="166" fontId="60" fillId="33" borderId="21" xfId="0" applyNumberFormat="1" applyFont="1" applyFill="1" applyBorder="1" applyAlignment="1" applyProtection="1">
      <alignment horizontal="left" vertical="center" wrapText="1"/>
      <protection locked="0"/>
    </xf>
    <xf numFmtId="2" fontId="61" fillId="36" borderId="38" xfId="0" applyNumberFormat="1" applyFont="1" applyFill="1" applyBorder="1" applyAlignment="1" applyProtection="1">
      <alignment horizontal="center" vertical="center"/>
      <protection hidden="1"/>
    </xf>
    <xf numFmtId="2" fontId="61" fillId="33" borderId="39" xfId="0" applyNumberFormat="1" applyFont="1" applyFill="1" applyBorder="1" applyAlignment="1" applyProtection="1">
      <alignment horizontal="center" vertical="center"/>
      <protection hidden="1"/>
    </xf>
    <xf numFmtId="0" fontId="60" fillId="35" borderId="0" xfId="0" applyFont="1" applyFill="1" applyAlignment="1" applyProtection="1">
      <alignment horizontal="center" vertical="center"/>
      <protection hidden="1"/>
    </xf>
    <xf numFmtId="166" fontId="60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60" fillId="33" borderId="20" xfId="0" applyFont="1" applyFill="1" applyBorder="1" applyAlignment="1">
      <alignment horizontal="left" vertical="center" wrapText="1"/>
    </xf>
    <xf numFmtId="0" fontId="60" fillId="33" borderId="26" xfId="0" applyFont="1" applyFill="1" applyBorder="1" applyAlignment="1">
      <alignment horizontal="left" vertical="center" wrapText="1"/>
    </xf>
    <xf numFmtId="0" fontId="60" fillId="0" borderId="21" xfId="0" applyFont="1" applyBorder="1" applyAlignment="1">
      <alignment horizontal="left" vertical="center" wrapText="1"/>
    </xf>
    <xf numFmtId="1" fontId="60" fillId="0" borderId="21" xfId="0" applyNumberFormat="1" applyFont="1" applyBorder="1" applyAlignment="1">
      <alignment horizontal="left" vertical="center"/>
    </xf>
    <xf numFmtId="14" fontId="60" fillId="0" borderId="21" xfId="0" applyNumberFormat="1" applyFont="1" applyBorder="1" applyAlignment="1">
      <alignment horizontal="left" vertical="center"/>
    </xf>
    <xf numFmtId="171" fontId="60" fillId="0" borderId="21" xfId="0" applyNumberFormat="1" applyFont="1" applyBorder="1" applyAlignment="1">
      <alignment horizontal="left" vertical="center" wrapText="1"/>
    </xf>
    <xf numFmtId="166" fontId="60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21" xfId="0" applyFont="1" applyFill="1" applyBorder="1" applyAlignment="1">
      <alignment horizontal="left" vertical="center" wrapText="1"/>
    </xf>
    <xf numFmtId="169" fontId="3" fillId="2" borderId="26" xfId="0" applyNumberFormat="1" applyFont="1" applyFill="1" applyBorder="1" applyAlignment="1" applyProtection="1">
      <alignment horizontal="center" vertical="center"/>
      <protection locked="0"/>
    </xf>
    <xf numFmtId="169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8" borderId="21" xfId="0" applyNumberFormat="1" applyFont="1" applyFill="1" applyBorder="1" applyAlignment="1" applyProtection="1">
      <alignment horizontal="center" vertical="center"/>
      <protection hidden="1"/>
    </xf>
    <xf numFmtId="169" fontId="3" fillId="2" borderId="20" xfId="0" applyNumberFormat="1" applyFont="1" applyFill="1" applyBorder="1" applyAlignment="1" applyProtection="1">
      <alignment horizontal="center" vertical="center"/>
      <protection locked="0"/>
    </xf>
    <xf numFmtId="2" fontId="3" fillId="36" borderId="21" xfId="0" applyNumberFormat="1" applyFont="1" applyFill="1" applyBorder="1" applyAlignment="1" applyProtection="1">
      <alignment horizontal="center" vertical="center"/>
      <protection hidden="1"/>
    </xf>
    <xf numFmtId="0" fontId="60" fillId="0" borderId="21" xfId="0" applyFont="1" applyBorder="1" applyAlignment="1">
      <alignment horizontal="left" vertical="center"/>
    </xf>
    <xf numFmtId="171" fontId="60" fillId="0" borderId="21" xfId="0" applyNumberFormat="1" applyFont="1" applyBorder="1" applyAlignment="1">
      <alignment horizontal="left" wrapText="1"/>
    </xf>
    <xf numFmtId="171" fontId="60" fillId="0" borderId="21" xfId="0" applyNumberFormat="1" applyFont="1" applyBorder="1" applyAlignment="1">
      <alignment horizontal="left" vertical="center"/>
    </xf>
    <xf numFmtId="2" fontId="61" fillId="36" borderId="38" xfId="0" applyNumberFormat="1" applyFont="1" applyFill="1" applyBorder="1" applyAlignment="1" applyProtection="1">
      <alignment horizontal="center" vertical="center"/>
      <protection hidden="1"/>
    </xf>
    <xf numFmtId="2" fontId="61" fillId="33" borderId="39" xfId="0" applyNumberFormat="1" applyFont="1" applyFill="1" applyBorder="1" applyAlignment="1" applyProtection="1">
      <alignment horizontal="center" vertical="center"/>
      <protection hidden="1"/>
    </xf>
    <xf numFmtId="0" fontId="60" fillId="35" borderId="0" xfId="0" applyFont="1" applyFill="1" applyAlignment="1" applyProtection="1">
      <alignment horizontal="center" vertical="center"/>
      <protection hidden="1"/>
    </xf>
    <xf numFmtId="0" fontId="60" fillId="33" borderId="21" xfId="0" applyFont="1" applyFill="1" applyBorder="1" applyAlignment="1" applyProtection="1">
      <alignment horizontal="left" vertical="center" wrapText="1"/>
      <protection locked="0"/>
    </xf>
    <xf numFmtId="0" fontId="60" fillId="33" borderId="21" xfId="0" applyNumberFormat="1" applyFont="1" applyFill="1" applyBorder="1" applyAlignment="1" applyProtection="1">
      <alignment horizontal="left" vertical="center" wrapText="1"/>
      <protection locked="0"/>
    </xf>
    <xf numFmtId="166" fontId="28" fillId="33" borderId="40" xfId="0" applyNumberFormat="1" applyFont="1" applyFill="1" applyBorder="1" applyAlignment="1" applyProtection="1">
      <alignment horizontal="center" vertical="center" textRotation="180" wrapText="1" shrinkToFit="1"/>
      <protection hidden="1"/>
    </xf>
    <xf numFmtId="166" fontId="28" fillId="33" borderId="41" xfId="0" applyNumberFormat="1" applyFont="1" applyFill="1" applyBorder="1" applyAlignment="1" applyProtection="1">
      <alignment horizontal="center" vertical="center" textRotation="180" wrapText="1" shrinkToFit="1"/>
      <protection hidden="1"/>
    </xf>
    <xf numFmtId="49" fontId="33" fillId="33" borderId="26" xfId="0" applyNumberFormat="1" applyFont="1" applyFill="1" applyBorder="1" applyAlignment="1" applyProtection="1">
      <alignment horizontal="center" vertical="center" wrapText="1" shrinkToFit="1"/>
      <protection hidden="1"/>
    </xf>
    <xf numFmtId="49" fontId="33" fillId="33" borderId="21" xfId="0" applyNumberFormat="1" applyFont="1" applyFill="1" applyBorder="1" applyAlignment="1" applyProtection="1">
      <alignment horizontal="center" vertical="center" wrapText="1" shrinkToFit="1"/>
      <protection hidden="1"/>
    </xf>
    <xf numFmtId="166" fontId="28" fillId="33" borderId="14" xfId="0" applyNumberFormat="1" applyFont="1" applyFill="1" applyBorder="1" applyAlignment="1" applyProtection="1">
      <alignment horizontal="center" vertical="center" wrapText="1" shrinkToFit="1"/>
      <protection hidden="1"/>
    </xf>
    <xf numFmtId="166" fontId="28" fillId="33" borderId="21" xfId="0" applyNumberFormat="1" applyFont="1" applyFill="1" applyBorder="1" applyAlignment="1" applyProtection="1">
      <alignment horizontal="center" vertical="center" wrapText="1" shrinkToFit="1"/>
      <protection hidden="1"/>
    </xf>
    <xf numFmtId="166" fontId="28" fillId="33" borderId="11" xfId="0" applyNumberFormat="1" applyFont="1" applyFill="1" applyBorder="1" applyAlignment="1" applyProtection="1">
      <alignment horizontal="center" vertical="center" wrapText="1" shrinkToFit="1"/>
      <protection hidden="1"/>
    </xf>
    <xf numFmtId="166" fontId="28" fillId="33" borderId="21" xfId="0" applyNumberFormat="1" applyFont="1" applyFill="1" applyBorder="1" applyAlignment="1" applyProtection="1">
      <alignment horizontal="center" vertical="center"/>
      <protection hidden="1"/>
    </xf>
    <xf numFmtId="49" fontId="24" fillId="33" borderId="42" xfId="0" applyNumberFormat="1" applyFont="1" applyFill="1" applyBorder="1" applyAlignment="1" applyProtection="1">
      <alignment horizontal="center" vertical="center" wrapText="1"/>
      <protection hidden="1"/>
    </xf>
    <xf numFmtId="49" fontId="24" fillId="33" borderId="43" xfId="0" applyNumberFormat="1" applyFont="1" applyFill="1" applyBorder="1" applyAlignment="1" applyProtection="1">
      <alignment horizontal="center" vertical="center" wrapText="1"/>
      <protection hidden="1"/>
    </xf>
    <xf numFmtId="49" fontId="58" fillId="36" borderId="38" xfId="0" applyNumberFormat="1" applyFont="1" applyFill="1" applyBorder="1" applyAlignment="1" applyProtection="1">
      <alignment horizontal="center" vertical="center" textRotation="180" wrapText="1" shrinkToFit="1"/>
      <protection hidden="1"/>
    </xf>
    <xf numFmtId="49" fontId="58" fillId="36" borderId="44" xfId="0" applyNumberFormat="1" applyFont="1" applyFill="1" applyBorder="1" applyAlignment="1" applyProtection="1">
      <alignment horizontal="center" vertical="center" textRotation="180" wrapText="1" shrinkToFit="1"/>
      <protection hidden="1"/>
    </xf>
    <xf numFmtId="166" fontId="28" fillId="33" borderId="17" xfId="0" applyNumberFormat="1" applyFont="1" applyFill="1" applyBorder="1" applyAlignment="1" applyProtection="1">
      <alignment horizontal="center" vertical="center" wrapText="1" shrinkToFit="1"/>
      <protection hidden="1"/>
    </xf>
    <xf numFmtId="166" fontId="28" fillId="33" borderId="38" xfId="0" applyNumberFormat="1" applyFont="1" applyFill="1" applyBorder="1" applyAlignment="1" applyProtection="1">
      <alignment horizontal="center" vertical="center" wrapText="1" shrinkToFit="1"/>
      <protection hidden="1"/>
    </xf>
    <xf numFmtId="166" fontId="28" fillId="33" borderId="44" xfId="0" applyNumberFormat="1" applyFont="1" applyFill="1" applyBorder="1" applyAlignment="1" applyProtection="1">
      <alignment horizontal="center" vertical="center" wrapText="1" shrinkToFit="1"/>
      <protection hidden="1"/>
    </xf>
    <xf numFmtId="49" fontId="33" fillId="33" borderId="20" xfId="0" applyNumberFormat="1" applyFont="1" applyFill="1" applyBorder="1" applyAlignment="1" applyProtection="1">
      <alignment horizontal="center" vertical="center" wrapText="1" shrinkToFit="1"/>
      <protection hidden="1"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49" fontId="33" fillId="33" borderId="45" xfId="0" applyNumberFormat="1" applyFont="1" applyFill="1" applyBorder="1" applyAlignment="1" applyProtection="1">
      <alignment horizontal="center" vertical="center" wrapText="1" shrinkToFit="1"/>
      <protection hidden="1"/>
    </xf>
    <xf numFmtId="49" fontId="33" fillId="33" borderId="43" xfId="0" applyNumberFormat="1" applyFont="1" applyFill="1" applyBorder="1" applyAlignment="1" applyProtection="1">
      <alignment horizontal="center" vertical="center" wrapText="1" shrinkToFit="1"/>
      <protection hidden="1"/>
    </xf>
    <xf numFmtId="169" fontId="3" fillId="2" borderId="42" xfId="0" applyNumberFormat="1" applyFont="1" applyFill="1" applyBorder="1" applyAlignment="1" applyProtection="1">
      <alignment horizontal="center" vertical="center"/>
      <protection locked="0"/>
    </xf>
    <xf numFmtId="169" fontId="3" fillId="2" borderId="43" xfId="0" applyNumberFormat="1" applyFont="1" applyFill="1" applyBorder="1" applyAlignment="1" applyProtection="1">
      <alignment horizontal="center" vertical="center"/>
      <protection locked="0"/>
    </xf>
    <xf numFmtId="169" fontId="3" fillId="2" borderId="46" xfId="0" applyNumberFormat="1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166" fontId="28" fillId="33" borderId="16" xfId="0" applyNumberFormat="1" applyFont="1" applyFill="1" applyBorder="1" applyAlignment="1" applyProtection="1">
      <alignment horizontal="center" vertical="center" textRotation="180" wrapText="1" shrinkToFit="1"/>
      <protection hidden="1"/>
    </xf>
    <xf numFmtId="166" fontId="28" fillId="33" borderId="20" xfId="0" applyNumberFormat="1" applyFont="1" applyFill="1" applyBorder="1" applyAlignment="1" applyProtection="1">
      <alignment horizontal="center" vertical="center" textRotation="180" wrapText="1" shrinkToFit="1"/>
      <protection hidden="1"/>
    </xf>
    <xf numFmtId="166" fontId="28" fillId="33" borderId="12" xfId="0" applyNumberFormat="1" applyFont="1" applyFill="1" applyBorder="1" applyAlignment="1" applyProtection="1">
      <alignment horizontal="center" vertical="center" textRotation="180" wrapText="1" shrinkToFit="1"/>
      <protection hidden="1"/>
    </xf>
    <xf numFmtId="166" fontId="62" fillId="33" borderId="14" xfId="0" applyNumberFormat="1" applyFont="1" applyFill="1" applyBorder="1" applyAlignment="1" applyProtection="1">
      <alignment horizontal="center" vertical="center" wrapText="1" shrinkToFit="1"/>
      <protection hidden="1"/>
    </xf>
    <xf numFmtId="166" fontId="62" fillId="33" borderId="21" xfId="0" applyNumberFormat="1" applyFont="1" applyFill="1" applyBorder="1" applyAlignment="1" applyProtection="1">
      <alignment horizontal="center" vertical="center" wrapText="1" shrinkToFit="1"/>
      <protection hidden="1"/>
    </xf>
    <xf numFmtId="166" fontId="62" fillId="33" borderId="11" xfId="0" applyNumberFormat="1" applyFont="1" applyFill="1" applyBorder="1" applyAlignment="1" applyProtection="1">
      <alignment horizontal="center" vertical="center" wrapText="1" shrinkToFit="1"/>
      <protection hidden="1"/>
    </xf>
    <xf numFmtId="1" fontId="28" fillId="33" borderId="14" xfId="0" applyNumberFormat="1" applyFont="1" applyFill="1" applyBorder="1" applyAlignment="1" applyProtection="1">
      <alignment horizontal="center" vertical="center" wrapText="1" shrinkToFit="1"/>
      <protection hidden="1"/>
    </xf>
    <xf numFmtId="1" fontId="28" fillId="33" borderId="21" xfId="0" applyNumberFormat="1" applyFont="1" applyFill="1" applyBorder="1" applyAlignment="1" applyProtection="1">
      <alignment horizontal="center" vertical="center" wrapText="1" shrinkToFit="1"/>
      <protection hidden="1"/>
    </xf>
    <xf numFmtId="1" fontId="28" fillId="33" borderId="24" xfId="0" applyNumberFormat="1" applyFont="1" applyFill="1" applyBorder="1" applyAlignment="1" applyProtection="1">
      <alignment horizontal="center" vertical="center" wrapText="1" shrinkToFit="1"/>
      <protection hidden="1"/>
    </xf>
    <xf numFmtId="166" fontId="28" fillId="33" borderId="24" xfId="0" applyNumberFormat="1" applyFont="1" applyFill="1" applyBorder="1" applyAlignment="1" applyProtection="1">
      <alignment horizontal="center" vertical="center" wrapText="1" shrinkToFit="1"/>
      <protection hidden="1"/>
    </xf>
    <xf numFmtId="0" fontId="62" fillId="33" borderId="17" xfId="0" applyFont="1" applyFill="1" applyBorder="1" applyAlignment="1" applyProtection="1">
      <alignment horizontal="center" vertical="center"/>
      <protection hidden="1"/>
    </xf>
    <xf numFmtId="0" fontId="62" fillId="33" borderId="18" xfId="0" applyFont="1" applyFill="1" applyBorder="1" applyAlignment="1" applyProtection="1">
      <alignment horizontal="center" vertical="center"/>
      <protection hidden="1"/>
    </xf>
    <xf numFmtId="0" fontId="62" fillId="33" borderId="47" xfId="0" applyFont="1" applyFill="1" applyBorder="1" applyAlignment="1" applyProtection="1">
      <alignment horizontal="center" vertical="center"/>
      <protection hidden="1"/>
    </xf>
    <xf numFmtId="0" fontId="62" fillId="33" borderId="19" xfId="0" applyFont="1" applyFill="1" applyBorder="1" applyAlignment="1" applyProtection="1">
      <alignment horizontal="center" vertical="center" wrapText="1"/>
      <protection hidden="1"/>
    </xf>
    <xf numFmtId="0" fontId="62" fillId="33" borderId="39" xfId="0" applyFont="1" applyFill="1" applyBorder="1" applyAlignment="1" applyProtection="1">
      <alignment horizontal="center" vertical="center" wrapText="1"/>
      <protection hidden="1"/>
    </xf>
    <xf numFmtId="0" fontId="62" fillId="33" borderId="48" xfId="0" applyFont="1" applyFill="1" applyBorder="1" applyAlignment="1" applyProtection="1">
      <alignment horizontal="center" vertical="center" wrapText="1"/>
      <protection hidden="1"/>
    </xf>
    <xf numFmtId="49" fontId="34" fillId="33" borderId="42" xfId="0" applyNumberFormat="1" applyFont="1" applyFill="1" applyBorder="1" applyAlignment="1" applyProtection="1">
      <alignment horizontal="center" vertical="center" wrapText="1"/>
      <protection hidden="1"/>
    </xf>
    <xf numFmtId="49" fontId="34" fillId="33" borderId="43" xfId="0" applyNumberFormat="1" applyFont="1" applyFill="1" applyBorder="1" applyAlignment="1" applyProtection="1">
      <alignment horizontal="center" vertical="center" wrapText="1"/>
      <protection hidden="1"/>
    </xf>
    <xf numFmtId="166" fontId="28" fillId="33" borderId="22" xfId="0" applyNumberFormat="1" applyFont="1" applyFill="1" applyBorder="1" applyAlignment="1" applyProtection="1">
      <alignment horizontal="center" vertical="center" textRotation="180" wrapText="1" shrinkToFit="1"/>
      <protection hidden="1"/>
    </xf>
    <xf numFmtId="166" fontId="28" fillId="33" borderId="49" xfId="0" applyNumberFormat="1" applyFont="1" applyFill="1" applyBorder="1" applyAlignment="1" applyProtection="1">
      <alignment horizontal="center" vertical="center" textRotation="180" wrapText="1" shrinkToFit="1"/>
      <protection hidden="1"/>
    </xf>
    <xf numFmtId="166" fontId="28" fillId="33" borderId="50" xfId="0" applyNumberFormat="1" applyFont="1" applyFill="1" applyBorder="1" applyAlignment="1" applyProtection="1">
      <alignment horizontal="center" vertical="center" textRotation="180" wrapText="1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AK18"/>
  <sheetViews>
    <sheetView tabSelected="1" view="pageBreakPreview" zoomScaleSheetLayoutView="100" zoomScalePageLayoutView="0" workbookViewId="0" topLeftCell="A1">
      <selection activeCell="A17" sqref="A17:IV19"/>
    </sheetView>
  </sheetViews>
  <sheetFormatPr defaultColWidth="9" defaultRowHeight="14.25"/>
  <cols>
    <col min="1" max="1" width="3.296875" style="27" customWidth="1"/>
    <col min="2" max="3" width="4.09765625" style="27" customWidth="1"/>
    <col min="4" max="4" width="14.69921875" style="33" customWidth="1"/>
    <col min="5" max="5" width="13.796875" style="52" customWidth="1"/>
    <col min="6" max="6" width="9.69921875" style="27" customWidth="1"/>
    <col min="7" max="7" width="11.59765625" style="27" customWidth="1"/>
    <col min="8" max="8" width="9.59765625" style="27" customWidth="1"/>
    <col min="9" max="9" width="10.59765625" style="27" customWidth="1"/>
    <col min="10" max="10" width="11" style="27" customWidth="1"/>
    <col min="11" max="11" width="4" style="38" customWidth="1"/>
    <col min="12" max="13" width="3.59765625" style="38" customWidth="1"/>
    <col min="14" max="14" width="4.59765625" style="27" customWidth="1"/>
    <col min="15" max="15" width="4.296875" style="27" customWidth="1"/>
    <col min="16" max="16" width="4.09765625" style="27" customWidth="1"/>
    <col min="17" max="17" width="3.796875" style="27" customWidth="1"/>
    <col min="18" max="18" width="4" style="27" customWidth="1"/>
    <col min="19" max="19" width="3.796875" style="27" customWidth="1"/>
    <col min="20" max="21" width="3.59765625" style="27" customWidth="1"/>
    <col min="22" max="22" width="5.09765625" style="27" customWidth="1"/>
    <col min="23" max="23" width="6.296875" style="27" customWidth="1"/>
    <col min="24" max="27" width="5" style="27" customWidth="1"/>
    <col min="28" max="30" width="3.59765625" style="27" customWidth="1"/>
    <col min="31" max="31" width="4.59765625" style="27" bestFit="1" customWidth="1"/>
    <col min="32" max="34" width="3.59765625" style="27" customWidth="1"/>
    <col min="35" max="35" width="4.59765625" style="27" bestFit="1" customWidth="1"/>
    <col min="36" max="36" width="7.09765625" style="27" customWidth="1"/>
    <col min="37" max="37" width="11.5" style="27" customWidth="1"/>
    <col min="38" max="16384" width="9" style="27" customWidth="1"/>
  </cols>
  <sheetData>
    <row r="1" spans="1:37" ht="69" customHeight="1">
      <c r="A1" s="138" t="s">
        <v>129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</row>
    <row r="2" spans="1:37" ht="21" customHeight="1" thickBot="1">
      <c r="A2" s="28"/>
      <c r="B2" s="28"/>
      <c r="C2" s="28"/>
      <c r="D2" s="39"/>
      <c r="E2" s="34"/>
      <c r="F2" s="29"/>
      <c r="G2" s="30"/>
      <c r="H2" s="30"/>
      <c r="I2" s="30"/>
      <c r="J2" s="30"/>
      <c r="K2" s="31"/>
      <c r="L2" s="31"/>
      <c r="M2" s="32"/>
      <c r="N2" s="29"/>
      <c r="O2" s="29"/>
      <c r="P2" s="29"/>
      <c r="Q2" s="29"/>
      <c r="R2" s="28"/>
      <c r="S2" s="28"/>
      <c r="T2" s="28"/>
      <c r="U2" s="34"/>
      <c r="V2" s="28"/>
      <c r="W2" s="28"/>
      <c r="X2" s="33"/>
      <c r="Y2" s="33"/>
      <c r="Z2" s="33"/>
      <c r="AA2" s="33"/>
      <c r="AB2" s="3"/>
      <c r="AC2" s="3"/>
      <c r="AD2" s="33"/>
      <c r="AE2" s="33"/>
      <c r="AF2" s="33"/>
      <c r="AG2" s="33"/>
      <c r="AH2" s="33"/>
      <c r="AI2" s="33"/>
      <c r="AJ2" s="33"/>
      <c r="AK2" s="33"/>
    </row>
    <row r="3" spans="1:37" ht="15" customHeight="1">
      <c r="A3" s="139" t="s">
        <v>0</v>
      </c>
      <c r="B3" s="116" t="s">
        <v>22</v>
      </c>
      <c r="C3" s="116" t="s">
        <v>91</v>
      </c>
      <c r="D3" s="142" t="s">
        <v>1</v>
      </c>
      <c r="E3" s="145" t="s">
        <v>17</v>
      </c>
      <c r="F3" s="120" t="s">
        <v>74</v>
      </c>
      <c r="G3" s="120" t="s">
        <v>2</v>
      </c>
      <c r="H3" s="120"/>
      <c r="I3" s="120" t="s">
        <v>15</v>
      </c>
      <c r="J3" s="128" t="s">
        <v>16</v>
      </c>
      <c r="K3" s="123" t="s">
        <v>7</v>
      </c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49" t="s">
        <v>13</v>
      </c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1"/>
      <c r="AK3" s="152" t="s">
        <v>14</v>
      </c>
    </row>
    <row r="4" spans="1:37" ht="42" customHeight="1">
      <c r="A4" s="140"/>
      <c r="B4" s="117"/>
      <c r="C4" s="117"/>
      <c r="D4" s="143"/>
      <c r="E4" s="146"/>
      <c r="F4" s="121"/>
      <c r="G4" s="121"/>
      <c r="H4" s="121"/>
      <c r="I4" s="121"/>
      <c r="J4" s="129"/>
      <c r="K4" s="133" t="s">
        <v>23</v>
      </c>
      <c r="L4" s="134"/>
      <c r="M4" s="134"/>
      <c r="N4" s="134"/>
      <c r="O4" s="119" t="s">
        <v>20</v>
      </c>
      <c r="P4" s="119"/>
      <c r="Q4" s="119"/>
      <c r="R4" s="119"/>
      <c r="S4" s="124" t="s">
        <v>24</v>
      </c>
      <c r="T4" s="125"/>
      <c r="U4" s="125"/>
      <c r="V4" s="125"/>
      <c r="W4" s="126" t="s">
        <v>12</v>
      </c>
      <c r="X4" s="118" t="s">
        <v>9</v>
      </c>
      <c r="Y4" s="119"/>
      <c r="Z4" s="119"/>
      <c r="AA4" s="119"/>
      <c r="AB4" s="131" t="s">
        <v>8</v>
      </c>
      <c r="AC4" s="118"/>
      <c r="AD4" s="119"/>
      <c r="AE4" s="119"/>
      <c r="AF4" s="119" t="s">
        <v>25</v>
      </c>
      <c r="AG4" s="119"/>
      <c r="AH4" s="119"/>
      <c r="AI4" s="119"/>
      <c r="AJ4" s="126" t="s">
        <v>12</v>
      </c>
      <c r="AK4" s="153"/>
    </row>
    <row r="5" spans="1:37" ht="49.5" customHeight="1" thickBot="1">
      <c r="A5" s="141"/>
      <c r="B5" s="117"/>
      <c r="C5" s="117"/>
      <c r="D5" s="144"/>
      <c r="E5" s="147"/>
      <c r="F5" s="148"/>
      <c r="G5" s="45" t="s">
        <v>18</v>
      </c>
      <c r="H5" s="45" t="s">
        <v>19</v>
      </c>
      <c r="I5" s="122"/>
      <c r="J5" s="130"/>
      <c r="K5" s="4" t="s">
        <v>3</v>
      </c>
      <c r="L5" s="5" t="s">
        <v>4</v>
      </c>
      <c r="M5" s="5" t="s">
        <v>5</v>
      </c>
      <c r="N5" s="6" t="s">
        <v>6</v>
      </c>
      <c r="O5" s="7" t="s">
        <v>3</v>
      </c>
      <c r="P5" s="7" t="s">
        <v>4</v>
      </c>
      <c r="Q5" s="7" t="s">
        <v>5</v>
      </c>
      <c r="R5" s="8" t="s">
        <v>6</v>
      </c>
      <c r="S5" s="7" t="s">
        <v>3</v>
      </c>
      <c r="T5" s="7" t="s">
        <v>4</v>
      </c>
      <c r="U5" s="7" t="s">
        <v>5</v>
      </c>
      <c r="V5" s="6" t="s">
        <v>6</v>
      </c>
      <c r="W5" s="127"/>
      <c r="X5" s="7" t="s">
        <v>3</v>
      </c>
      <c r="Y5" s="7" t="s">
        <v>4</v>
      </c>
      <c r="Z5" s="7" t="s">
        <v>5</v>
      </c>
      <c r="AA5" s="6" t="s">
        <v>6</v>
      </c>
      <c r="AB5" s="9" t="s">
        <v>10</v>
      </c>
      <c r="AC5" s="7" t="s">
        <v>11</v>
      </c>
      <c r="AD5" s="7" t="s">
        <v>5</v>
      </c>
      <c r="AE5" s="10" t="s">
        <v>12</v>
      </c>
      <c r="AF5" s="7" t="s">
        <v>10</v>
      </c>
      <c r="AG5" s="7" t="s">
        <v>11</v>
      </c>
      <c r="AH5" s="7" t="s">
        <v>5</v>
      </c>
      <c r="AI5" s="11" t="s">
        <v>12</v>
      </c>
      <c r="AJ5" s="127"/>
      <c r="AK5" s="154"/>
    </row>
    <row r="6" spans="1:37" s="93" customFormat="1" ht="25.5">
      <c r="A6" s="77">
        <v>45</v>
      </c>
      <c r="B6" s="77"/>
      <c r="C6" s="78" t="s">
        <v>92</v>
      </c>
      <c r="D6" s="86" t="s">
        <v>59</v>
      </c>
      <c r="E6" s="87">
        <v>616999580421322</v>
      </c>
      <c r="F6" s="88">
        <v>44696</v>
      </c>
      <c r="G6" s="89" t="s">
        <v>60</v>
      </c>
      <c r="H6" s="90" t="s">
        <v>61</v>
      </c>
      <c r="I6" s="85" t="s">
        <v>62</v>
      </c>
      <c r="J6" s="85" t="s">
        <v>62</v>
      </c>
      <c r="K6" s="56">
        <v>8</v>
      </c>
      <c r="L6" s="56">
        <v>8</v>
      </c>
      <c r="M6" s="56">
        <v>8</v>
      </c>
      <c r="N6" s="42">
        <f>_xlfn.IFERROR(ROUND(AVERAGE(K6:M6),2),0)</f>
        <v>8</v>
      </c>
      <c r="O6" s="40">
        <v>7</v>
      </c>
      <c r="P6" s="41">
        <v>7</v>
      </c>
      <c r="Q6" s="41">
        <v>7</v>
      </c>
      <c r="R6" s="42">
        <f>_xlfn.IFERROR(ROUND(AVERAGE(O6:Q6),2),0)</f>
        <v>7</v>
      </c>
      <c r="S6" s="40">
        <v>8</v>
      </c>
      <c r="T6" s="41">
        <v>8</v>
      </c>
      <c r="U6" s="41">
        <v>8</v>
      </c>
      <c r="V6" s="42">
        <f>_xlfn.IFERROR(ROUND(AVERAGE(S6:U6),2),0)</f>
        <v>8</v>
      </c>
      <c r="W6" s="49">
        <f>SUM(N6+R6+V6)</f>
        <v>23</v>
      </c>
      <c r="X6" s="40">
        <v>7</v>
      </c>
      <c r="Y6" s="41">
        <v>7</v>
      </c>
      <c r="Z6" s="41">
        <v>7</v>
      </c>
      <c r="AA6" s="42">
        <f>AVERAGE(X6:Z6)</f>
        <v>7</v>
      </c>
      <c r="AB6" s="40">
        <v>7</v>
      </c>
      <c r="AC6" s="41">
        <v>7</v>
      </c>
      <c r="AD6" s="41">
        <v>7</v>
      </c>
      <c r="AE6" s="42">
        <f>AVERAGE(AB6:AD6)</f>
        <v>7</v>
      </c>
      <c r="AF6" s="40">
        <v>7.5</v>
      </c>
      <c r="AG6" s="41">
        <v>7.5</v>
      </c>
      <c r="AH6" s="41">
        <v>7.5</v>
      </c>
      <c r="AI6" s="42">
        <f>AVERAGE(AF6:AH6)</f>
        <v>7.5</v>
      </c>
      <c r="AJ6" s="91">
        <f>SUM(AA6+AE6+AI6)</f>
        <v>21.5</v>
      </c>
      <c r="AK6" s="92">
        <f>SUM(W6+AJ6)</f>
        <v>44.5</v>
      </c>
    </row>
    <row r="7" spans="1:37" s="93" customFormat="1" ht="39">
      <c r="A7" s="77">
        <v>46</v>
      </c>
      <c r="B7" s="77"/>
      <c r="C7" s="78" t="s">
        <v>92</v>
      </c>
      <c r="D7" s="81" t="s">
        <v>63</v>
      </c>
      <c r="E7" s="79">
        <v>616999580401322</v>
      </c>
      <c r="F7" s="80">
        <v>44696</v>
      </c>
      <c r="G7" s="90" t="s">
        <v>64</v>
      </c>
      <c r="H7" s="90" t="s">
        <v>65</v>
      </c>
      <c r="I7" s="85" t="s">
        <v>62</v>
      </c>
      <c r="J7" s="85" t="s">
        <v>62</v>
      </c>
      <c r="K7" s="56">
        <v>7.5</v>
      </c>
      <c r="L7" s="41">
        <v>7.5</v>
      </c>
      <c r="M7" s="41">
        <v>7.5</v>
      </c>
      <c r="N7" s="42">
        <f>_xlfn.IFERROR(ROUND(AVERAGE(K7:M7),2),0)</f>
        <v>7.5</v>
      </c>
      <c r="O7" s="40">
        <v>6.5</v>
      </c>
      <c r="P7" s="41">
        <v>6.5</v>
      </c>
      <c r="Q7" s="41">
        <v>6.5</v>
      </c>
      <c r="R7" s="42">
        <f>_xlfn.IFERROR(ROUND(AVERAGE(O7:Q7),2),0)</f>
        <v>6.5</v>
      </c>
      <c r="S7" s="40">
        <v>8.5</v>
      </c>
      <c r="T7" s="41">
        <v>8.5</v>
      </c>
      <c r="U7" s="41">
        <v>8.5</v>
      </c>
      <c r="V7" s="42">
        <f>_xlfn.IFERROR(ROUND(AVERAGE(S7:U7),2),0)</f>
        <v>8.5</v>
      </c>
      <c r="W7" s="49">
        <f>SUM(N7+R7+V7)</f>
        <v>22.5</v>
      </c>
      <c r="X7" s="40">
        <v>7</v>
      </c>
      <c r="Y7" s="41">
        <v>7</v>
      </c>
      <c r="Z7" s="41">
        <v>7</v>
      </c>
      <c r="AA7" s="42">
        <f>AVERAGE(X7:Z7)</f>
        <v>7</v>
      </c>
      <c r="AB7" s="40">
        <v>6.5</v>
      </c>
      <c r="AC7" s="41">
        <v>6.5</v>
      </c>
      <c r="AD7" s="41">
        <v>6.5</v>
      </c>
      <c r="AE7" s="42">
        <f>AVERAGE(AB7:AD7)</f>
        <v>6.5</v>
      </c>
      <c r="AF7" s="40">
        <v>7</v>
      </c>
      <c r="AG7" s="41">
        <v>7</v>
      </c>
      <c r="AH7" s="41">
        <v>7</v>
      </c>
      <c r="AI7" s="42">
        <f>AVERAGE(AF7:AH7)</f>
        <v>7</v>
      </c>
      <c r="AJ7" s="91">
        <f>SUM(AA7+AE7+AI7)</f>
        <v>20.5</v>
      </c>
      <c r="AK7" s="92">
        <f>SUM(W7+AJ7)</f>
        <v>43</v>
      </c>
    </row>
    <row r="8" spans="1:37" s="93" customFormat="1" ht="26.25" customHeight="1">
      <c r="A8" s="77">
        <v>47</v>
      </c>
      <c r="B8" s="77" t="s">
        <v>136</v>
      </c>
      <c r="C8" s="78" t="s">
        <v>92</v>
      </c>
      <c r="D8" s="86" t="s">
        <v>66</v>
      </c>
      <c r="E8" s="87">
        <v>616999580421320</v>
      </c>
      <c r="F8" s="88">
        <v>43873</v>
      </c>
      <c r="G8" s="89" t="s">
        <v>67</v>
      </c>
      <c r="H8" s="90" t="s">
        <v>67</v>
      </c>
      <c r="I8" s="85" t="s">
        <v>130</v>
      </c>
      <c r="J8" s="85" t="s">
        <v>62</v>
      </c>
      <c r="K8" s="56">
        <v>7.5</v>
      </c>
      <c r="L8" s="41">
        <v>7.5</v>
      </c>
      <c r="M8" s="41">
        <v>7.5</v>
      </c>
      <c r="N8" s="42">
        <f>_xlfn.IFERROR(ROUND(AVERAGE(K8:M8),2),0)</f>
        <v>7.5</v>
      </c>
      <c r="O8" s="40">
        <v>7.5</v>
      </c>
      <c r="P8" s="41">
        <v>7.5</v>
      </c>
      <c r="Q8" s="41">
        <v>7.5</v>
      </c>
      <c r="R8" s="42">
        <f>_xlfn.IFERROR(ROUND(AVERAGE(O8:Q8),2),0)</f>
        <v>7.5</v>
      </c>
      <c r="S8" s="40">
        <v>8.5</v>
      </c>
      <c r="T8" s="41">
        <v>8.5</v>
      </c>
      <c r="U8" s="41">
        <v>8.5</v>
      </c>
      <c r="V8" s="42">
        <f>_xlfn.IFERROR(ROUND(AVERAGE(S8:U8),2),0)</f>
        <v>8.5</v>
      </c>
      <c r="W8" s="49">
        <f>SUM(N8+R8+V8)</f>
        <v>23.5</v>
      </c>
      <c r="X8" s="40">
        <v>7</v>
      </c>
      <c r="Y8" s="41">
        <v>7</v>
      </c>
      <c r="Z8" s="41">
        <v>7</v>
      </c>
      <c r="AA8" s="42">
        <f>AVERAGE(X8:Z8)</f>
        <v>7</v>
      </c>
      <c r="AB8" s="40">
        <v>7.5</v>
      </c>
      <c r="AC8" s="41">
        <v>7.5</v>
      </c>
      <c r="AD8" s="41">
        <v>7.5</v>
      </c>
      <c r="AE8" s="42">
        <f>AVERAGE(AB8:AD8)</f>
        <v>7.5</v>
      </c>
      <c r="AF8" s="40">
        <v>7.5</v>
      </c>
      <c r="AG8" s="41">
        <v>7.5</v>
      </c>
      <c r="AH8" s="41">
        <v>7.5</v>
      </c>
      <c r="AI8" s="42">
        <f>AVERAGE(AF8:AH8)</f>
        <v>7.5</v>
      </c>
      <c r="AJ8" s="91">
        <f>SUM(AA8+AE8+AI8)</f>
        <v>22</v>
      </c>
      <c r="AK8" s="92">
        <f>SUM(W8+AJ8)</f>
        <v>45.5</v>
      </c>
    </row>
    <row r="9" spans="1:37" s="93" customFormat="1" ht="39">
      <c r="A9" s="77">
        <v>48</v>
      </c>
      <c r="B9" s="77" t="s">
        <v>134</v>
      </c>
      <c r="C9" s="78" t="s">
        <v>92</v>
      </c>
      <c r="D9" s="78" t="s">
        <v>68</v>
      </c>
      <c r="E9" s="79">
        <v>616999580286919</v>
      </c>
      <c r="F9" s="88">
        <v>43624</v>
      </c>
      <c r="G9" s="90" t="s">
        <v>64</v>
      </c>
      <c r="H9" s="90" t="s">
        <v>65</v>
      </c>
      <c r="I9" s="85" t="s">
        <v>62</v>
      </c>
      <c r="J9" s="85" t="s">
        <v>62</v>
      </c>
      <c r="K9" s="56">
        <v>8.5</v>
      </c>
      <c r="L9" s="41">
        <v>8.5</v>
      </c>
      <c r="M9" s="41">
        <v>8.5</v>
      </c>
      <c r="N9" s="43">
        <f>_xlfn.IFERROR(ROUND(AVERAGE(K9:M9),2),0)</f>
        <v>8.5</v>
      </c>
      <c r="O9" s="40">
        <v>8.5</v>
      </c>
      <c r="P9" s="41">
        <v>8.5</v>
      </c>
      <c r="Q9" s="41">
        <v>8.5</v>
      </c>
      <c r="R9" s="43">
        <f>_xlfn.IFERROR(ROUND(AVERAGE(O9:Q9),2),0)</f>
        <v>8.5</v>
      </c>
      <c r="S9" s="40">
        <v>9</v>
      </c>
      <c r="T9" s="41">
        <v>9</v>
      </c>
      <c r="U9" s="41">
        <v>9</v>
      </c>
      <c r="V9" s="43">
        <f>_xlfn.IFERROR(ROUND(AVERAGE(S9:U9),2),0)</f>
        <v>9</v>
      </c>
      <c r="W9" s="49">
        <f>SUM(N9+R9+V9)</f>
        <v>26</v>
      </c>
      <c r="X9" s="40">
        <v>7</v>
      </c>
      <c r="Y9" s="41">
        <v>7</v>
      </c>
      <c r="Z9" s="41">
        <v>7</v>
      </c>
      <c r="AA9" s="42">
        <f>AVERAGE(X9:Z9)</f>
        <v>7</v>
      </c>
      <c r="AB9" s="40">
        <v>6.5</v>
      </c>
      <c r="AC9" s="41">
        <v>6.5</v>
      </c>
      <c r="AD9" s="41">
        <v>6.5</v>
      </c>
      <c r="AE9" s="42">
        <f>AVERAGE(AB9:AD9)</f>
        <v>6.5</v>
      </c>
      <c r="AF9" s="40">
        <v>7.5</v>
      </c>
      <c r="AG9" s="41">
        <v>7.5</v>
      </c>
      <c r="AH9" s="41">
        <v>7.5</v>
      </c>
      <c r="AI9" s="42">
        <f>AVERAGE(AF9:AH9)</f>
        <v>7.5</v>
      </c>
      <c r="AJ9" s="91">
        <f>SUM(AA9+AE9+AI9)</f>
        <v>21</v>
      </c>
      <c r="AK9" s="92">
        <f>SUM(W9+AJ9)</f>
        <v>47</v>
      </c>
    </row>
    <row r="10" spans="1:37" s="93" customFormat="1" ht="39">
      <c r="A10" s="77">
        <v>49</v>
      </c>
      <c r="B10" s="77" t="s">
        <v>133</v>
      </c>
      <c r="C10" s="78" t="s">
        <v>92</v>
      </c>
      <c r="D10" s="81" t="s">
        <v>65</v>
      </c>
      <c r="E10" s="79" t="s">
        <v>73</v>
      </c>
      <c r="F10" s="80">
        <v>37387</v>
      </c>
      <c r="G10" s="90" t="s">
        <v>69</v>
      </c>
      <c r="H10" s="89" t="s">
        <v>70</v>
      </c>
      <c r="I10" s="85" t="s">
        <v>71</v>
      </c>
      <c r="J10" s="85" t="s">
        <v>72</v>
      </c>
      <c r="K10" s="56">
        <v>8.5</v>
      </c>
      <c r="L10" s="41">
        <v>8.5</v>
      </c>
      <c r="M10" s="41">
        <v>8.5</v>
      </c>
      <c r="N10" s="42">
        <f>_xlfn.IFERROR(ROUND(AVERAGE(K10:M10),2),0)</f>
        <v>8.5</v>
      </c>
      <c r="O10" s="40">
        <v>8</v>
      </c>
      <c r="P10" s="41">
        <v>8</v>
      </c>
      <c r="Q10" s="41">
        <v>8</v>
      </c>
      <c r="R10" s="42">
        <f>_xlfn.IFERROR(ROUND(AVERAGE(O10:Q10),2),0)</f>
        <v>8</v>
      </c>
      <c r="S10" s="40">
        <v>9.5</v>
      </c>
      <c r="T10" s="41">
        <v>9.5</v>
      </c>
      <c r="U10" s="41">
        <v>9.5</v>
      </c>
      <c r="V10" s="42">
        <f>_xlfn.IFERROR(ROUND(AVERAGE(S10:U10),2),0)</f>
        <v>9.5</v>
      </c>
      <c r="W10" s="49">
        <f>SUM(N10+R10+V10)</f>
        <v>26</v>
      </c>
      <c r="X10" s="40">
        <v>7</v>
      </c>
      <c r="Y10" s="41">
        <v>7</v>
      </c>
      <c r="Z10" s="41">
        <v>7</v>
      </c>
      <c r="AA10" s="42">
        <f>AVERAGE(X10:Z10)</f>
        <v>7</v>
      </c>
      <c r="AB10" s="40">
        <v>7.5</v>
      </c>
      <c r="AC10" s="41">
        <v>7.5</v>
      </c>
      <c r="AD10" s="41">
        <v>7.5</v>
      </c>
      <c r="AE10" s="42">
        <f>AVERAGE(AB10:AD10)</f>
        <v>7.5</v>
      </c>
      <c r="AF10" s="40">
        <v>7</v>
      </c>
      <c r="AG10" s="41">
        <v>7</v>
      </c>
      <c r="AH10" s="41">
        <v>7</v>
      </c>
      <c r="AI10" s="42">
        <f>AVERAGE(AF10:AH10)</f>
        <v>7</v>
      </c>
      <c r="AJ10" s="91">
        <f>SUM(AA10+AE10+AI10)</f>
        <v>21.5</v>
      </c>
      <c r="AK10" s="92">
        <f>SUM(W10+AJ10)</f>
        <v>47.5</v>
      </c>
    </row>
    <row r="11" spans="1:37" s="93" customFormat="1" ht="45.75" customHeight="1">
      <c r="A11" s="77">
        <v>50</v>
      </c>
      <c r="B11" s="77"/>
      <c r="C11" s="78" t="s">
        <v>93</v>
      </c>
      <c r="D11" s="81" t="s">
        <v>75</v>
      </c>
      <c r="E11" s="79">
        <v>616013580124820</v>
      </c>
      <c r="F11" s="80">
        <v>43910</v>
      </c>
      <c r="G11" s="90" t="s">
        <v>76</v>
      </c>
      <c r="H11" s="90" t="s">
        <v>77</v>
      </c>
      <c r="I11" s="81" t="s">
        <v>54</v>
      </c>
      <c r="J11" s="81" t="s">
        <v>54</v>
      </c>
      <c r="K11" s="135" t="s">
        <v>137</v>
      </c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7"/>
    </row>
    <row r="12" spans="1:37" s="93" customFormat="1" ht="27" customHeight="1">
      <c r="A12" s="77">
        <v>51</v>
      </c>
      <c r="B12" s="77"/>
      <c r="C12" s="78" t="s">
        <v>131</v>
      </c>
      <c r="D12" s="82" t="s">
        <v>78</v>
      </c>
      <c r="E12" s="83">
        <v>616999580420918</v>
      </c>
      <c r="F12" s="84">
        <v>43393</v>
      </c>
      <c r="G12" s="90" t="s">
        <v>67</v>
      </c>
      <c r="H12" s="90" t="s">
        <v>67</v>
      </c>
      <c r="I12" s="81" t="s">
        <v>62</v>
      </c>
      <c r="J12" s="81" t="s">
        <v>62</v>
      </c>
      <c r="K12" s="56">
        <v>7</v>
      </c>
      <c r="L12" s="41">
        <v>7</v>
      </c>
      <c r="M12" s="41">
        <v>7</v>
      </c>
      <c r="N12" s="42">
        <f>_xlfn.IFERROR(ROUND(AVERAGE(K12:M12),2),0)</f>
        <v>7</v>
      </c>
      <c r="O12" s="40">
        <v>7</v>
      </c>
      <c r="P12" s="41">
        <v>7</v>
      </c>
      <c r="Q12" s="41">
        <v>7</v>
      </c>
      <c r="R12" s="42">
        <f>AVERAGE(O12:Q12)</f>
        <v>7</v>
      </c>
      <c r="S12" s="40">
        <v>8.5</v>
      </c>
      <c r="T12" s="41">
        <v>8.5</v>
      </c>
      <c r="U12" s="41">
        <v>8.5</v>
      </c>
      <c r="V12" s="42">
        <f>_xlfn.IFERROR(ROUND(AVERAGE(S12:U12),2),0)</f>
        <v>8.5</v>
      </c>
      <c r="W12" s="49">
        <f>SUM(N12+R12+V12)</f>
        <v>22.5</v>
      </c>
      <c r="X12" s="40">
        <v>7</v>
      </c>
      <c r="Y12" s="41">
        <v>7</v>
      </c>
      <c r="Z12" s="41">
        <v>7</v>
      </c>
      <c r="AA12" s="42">
        <f>AVERAGE(X12:Z12)</f>
        <v>7</v>
      </c>
      <c r="AB12" s="40">
        <v>7</v>
      </c>
      <c r="AC12" s="41">
        <v>7</v>
      </c>
      <c r="AD12" s="41">
        <v>7</v>
      </c>
      <c r="AE12" s="42">
        <f>AVERAGE(AB12:AD12)</f>
        <v>7</v>
      </c>
      <c r="AF12" s="40">
        <v>7.5</v>
      </c>
      <c r="AG12" s="41">
        <v>7.5</v>
      </c>
      <c r="AH12" s="41">
        <v>7.5</v>
      </c>
      <c r="AI12" s="42">
        <f>AVERAGE(AF12:AH12)</f>
        <v>7.5</v>
      </c>
      <c r="AJ12" s="91">
        <f>SUM(AA12+AE12+AI12)</f>
        <v>21.5</v>
      </c>
      <c r="AK12" s="92">
        <f>SUM(W12+AJ12)</f>
        <v>44</v>
      </c>
    </row>
    <row r="13" spans="1:37" s="93" customFormat="1" ht="45.75" customHeight="1">
      <c r="A13" s="77">
        <v>52</v>
      </c>
      <c r="B13" s="77" t="s">
        <v>135</v>
      </c>
      <c r="C13" s="78" t="s">
        <v>93</v>
      </c>
      <c r="D13" s="81" t="s">
        <v>79</v>
      </c>
      <c r="E13" s="79">
        <v>528009161218779</v>
      </c>
      <c r="F13" s="80">
        <v>42505</v>
      </c>
      <c r="G13" s="90" t="s">
        <v>80</v>
      </c>
      <c r="H13" s="90" t="s">
        <v>81</v>
      </c>
      <c r="I13" s="85" t="s">
        <v>71</v>
      </c>
      <c r="J13" s="81" t="s">
        <v>54</v>
      </c>
      <c r="K13" s="56">
        <v>8</v>
      </c>
      <c r="L13" s="41">
        <v>8</v>
      </c>
      <c r="M13" s="41">
        <v>8</v>
      </c>
      <c r="N13" s="42">
        <f>_xlfn.IFERROR(ROUND(AVERAGE(K13:M13),2),0)</f>
        <v>8</v>
      </c>
      <c r="O13" s="40">
        <v>8</v>
      </c>
      <c r="P13" s="41">
        <v>8</v>
      </c>
      <c r="Q13" s="41">
        <v>8</v>
      </c>
      <c r="R13" s="42">
        <f>_xlfn.IFERROR(ROUND(AVERAGE(O13:Q13),2),0)</f>
        <v>8</v>
      </c>
      <c r="S13" s="40">
        <v>8.5</v>
      </c>
      <c r="T13" s="41">
        <v>8.5</v>
      </c>
      <c r="U13" s="41">
        <v>8.5</v>
      </c>
      <c r="V13" s="42">
        <f>_xlfn.IFERROR(ROUND(AVERAGE(S13:U13),2),0)</f>
        <v>8.5</v>
      </c>
      <c r="W13" s="49">
        <f>SUM(N13+R13+V13)</f>
        <v>24.5</v>
      </c>
      <c r="X13" s="40">
        <v>7</v>
      </c>
      <c r="Y13" s="41">
        <v>7</v>
      </c>
      <c r="Z13" s="41">
        <v>7</v>
      </c>
      <c r="AA13" s="42">
        <f>AVERAGE(X13:Z13)</f>
        <v>7</v>
      </c>
      <c r="AB13" s="40">
        <v>7.5</v>
      </c>
      <c r="AC13" s="41">
        <v>7.5</v>
      </c>
      <c r="AD13" s="41">
        <v>7.5</v>
      </c>
      <c r="AE13" s="42">
        <f>AVERAGE(AB13:AD13)</f>
        <v>7.5</v>
      </c>
      <c r="AF13" s="40">
        <v>7.5</v>
      </c>
      <c r="AG13" s="41">
        <v>7.5</v>
      </c>
      <c r="AH13" s="41">
        <v>7.5</v>
      </c>
      <c r="AI13" s="42">
        <f>AVERAGE(AF13:AH13)</f>
        <v>7.5</v>
      </c>
      <c r="AJ13" s="91">
        <f>SUM(AA13+AE13+AI13)</f>
        <v>22</v>
      </c>
      <c r="AK13" s="92">
        <f>SUM(W13+AJ13)</f>
        <v>46.5</v>
      </c>
    </row>
    <row r="14" spans="1:37" s="93" customFormat="1" ht="34.5" customHeight="1">
      <c r="A14" s="77">
        <v>53</v>
      </c>
      <c r="B14" s="77" t="s">
        <v>132</v>
      </c>
      <c r="C14" s="78" t="s">
        <v>93</v>
      </c>
      <c r="D14" s="78" t="s">
        <v>82</v>
      </c>
      <c r="E14" s="79">
        <v>528002151915215</v>
      </c>
      <c r="F14" s="80">
        <v>42166</v>
      </c>
      <c r="G14" s="90" t="s">
        <v>83</v>
      </c>
      <c r="H14" s="94" t="s">
        <v>84</v>
      </c>
      <c r="I14" s="85" t="s">
        <v>71</v>
      </c>
      <c r="J14" s="81" t="s">
        <v>54</v>
      </c>
      <c r="K14" s="56">
        <v>9</v>
      </c>
      <c r="L14" s="41">
        <v>9</v>
      </c>
      <c r="M14" s="41">
        <v>9</v>
      </c>
      <c r="N14" s="43">
        <f>_xlfn.IFERROR(ROUND(AVERAGE(K14:M14),2),0)</f>
        <v>9</v>
      </c>
      <c r="O14" s="40">
        <v>8</v>
      </c>
      <c r="P14" s="41">
        <v>8</v>
      </c>
      <c r="Q14" s="41">
        <v>8</v>
      </c>
      <c r="R14" s="43">
        <f>_xlfn.IFERROR(ROUND(AVERAGE(O14:Q14),2),0)</f>
        <v>8</v>
      </c>
      <c r="S14" s="40">
        <v>8.5</v>
      </c>
      <c r="T14" s="41">
        <v>8.5</v>
      </c>
      <c r="U14" s="41">
        <v>8.5</v>
      </c>
      <c r="V14" s="43">
        <f>_xlfn.IFERROR(ROUND(AVERAGE(S14:U14),2),0)</f>
        <v>8.5</v>
      </c>
      <c r="W14" s="49">
        <f>SUM(N14+R14+V14)</f>
        <v>25.5</v>
      </c>
      <c r="X14" s="40">
        <v>7.5</v>
      </c>
      <c r="Y14" s="41">
        <v>7.5</v>
      </c>
      <c r="Z14" s="41">
        <v>7.5</v>
      </c>
      <c r="AA14" s="42">
        <f>AVERAGE(X14:Z14)</f>
        <v>7.5</v>
      </c>
      <c r="AB14" s="40">
        <v>7.5</v>
      </c>
      <c r="AC14" s="41">
        <v>7.5</v>
      </c>
      <c r="AD14" s="41">
        <v>7.5</v>
      </c>
      <c r="AE14" s="42">
        <f>AVERAGE(AB14:AD14)</f>
        <v>7.5</v>
      </c>
      <c r="AF14" s="40">
        <v>7.5</v>
      </c>
      <c r="AG14" s="41">
        <v>7.5</v>
      </c>
      <c r="AH14" s="41">
        <v>7.5</v>
      </c>
      <c r="AI14" s="42">
        <f>AVERAGE(AF14:AH14)</f>
        <v>7.5</v>
      </c>
      <c r="AJ14" s="91">
        <f>SUM(AA14+AE14+AI14)</f>
        <v>22.5</v>
      </c>
      <c r="AK14" s="92">
        <f>SUM(W14+AJ14)</f>
        <v>48</v>
      </c>
    </row>
    <row r="15" spans="1:37" s="93" customFormat="1" ht="45.75" customHeight="1">
      <c r="A15" s="77">
        <v>54</v>
      </c>
      <c r="B15" s="77"/>
      <c r="C15" s="78" t="s">
        <v>93</v>
      </c>
      <c r="D15" s="78" t="s">
        <v>55</v>
      </c>
      <c r="E15" s="79">
        <v>616013580384415</v>
      </c>
      <c r="F15" s="80">
        <v>42105</v>
      </c>
      <c r="G15" s="90" t="s">
        <v>85</v>
      </c>
      <c r="H15" s="89" t="s">
        <v>86</v>
      </c>
      <c r="I15" s="81" t="s">
        <v>87</v>
      </c>
      <c r="J15" s="81" t="s">
        <v>54</v>
      </c>
      <c r="K15" s="135" t="s">
        <v>138</v>
      </c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7"/>
    </row>
    <row r="16" spans="1:37" s="93" customFormat="1" ht="45.75" customHeight="1">
      <c r="A16" s="77">
        <v>55</v>
      </c>
      <c r="B16" s="77"/>
      <c r="C16" s="78" t="s">
        <v>93</v>
      </c>
      <c r="D16" s="81" t="s">
        <v>64</v>
      </c>
      <c r="E16" s="79" t="s">
        <v>88</v>
      </c>
      <c r="F16" s="80">
        <v>37415</v>
      </c>
      <c r="G16" s="89" t="s">
        <v>89</v>
      </c>
      <c r="H16" s="89" t="s">
        <v>90</v>
      </c>
      <c r="I16" s="81" t="s">
        <v>71</v>
      </c>
      <c r="J16" s="81" t="s">
        <v>72</v>
      </c>
      <c r="K16" s="56">
        <v>7.5</v>
      </c>
      <c r="L16" s="41">
        <v>7.5</v>
      </c>
      <c r="M16" s="41">
        <v>7.5</v>
      </c>
      <c r="N16" s="42">
        <f>_xlfn.IFERROR(ROUND(AVERAGE(K16:M16),2),0)</f>
        <v>7.5</v>
      </c>
      <c r="O16" s="40">
        <v>7.5</v>
      </c>
      <c r="P16" s="41">
        <v>7.5</v>
      </c>
      <c r="Q16" s="41">
        <v>7.5</v>
      </c>
      <c r="R16" s="42">
        <f>_xlfn.IFERROR(ROUND(AVERAGE(O16:Q16),2),0)</f>
        <v>7.5</v>
      </c>
      <c r="S16" s="40">
        <v>8.5</v>
      </c>
      <c r="T16" s="41">
        <v>8.5</v>
      </c>
      <c r="U16" s="41">
        <v>8.5</v>
      </c>
      <c r="V16" s="42">
        <f>_xlfn.IFERROR(ROUND(AVERAGE(S16:U16),2),0)</f>
        <v>8.5</v>
      </c>
      <c r="W16" s="49">
        <f>SUM(N16+R16+V16)</f>
        <v>23.5</v>
      </c>
      <c r="X16" s="40">
        <v>6</v>
      </c>
      <c r="Y16" s="41">
        <v>6</v>
      </c>
      <c r="Z16" s="41">
        <v>6</v>
      </c>
      <c r="AA16" s="42">
        <f>AVERAGE(X16:Z16)</f>
        <v>6</v>
      </c>
      <c r="AB16" s="40">
        <v>6.5</v>
      </c>
      <c r="AC16" s="41">
        <v>6.5</v>
      </c>
      <c r="AD16" s="41">
        <v>6.5</v>
      </c>
      <c r="AE16" s="42">
        <f>AVERAGE(AB16:AD16)</f>
        <v>6.5</v>
      </c>
      <c r="AF16" s="40">
        <v>6.5</v>
      </c>
      <c r="AG16" s="41">
        <v>6.5</v>
      </c>
      <c r="AH16" s="41">
        <v>6.5</v>
      </c>
      <c r="AI16" s="42">
        <f>AVERAGE(AF16:AH16)</f>
        <v>6.5</v>
      </c>
      <c r="AJ16" s="91">
        <f>SUM(AA16+AE16+AI16)</f>
        <v>19</v>
      </c>
      <c r="AK16" s="92">
        <f>SUM(W16+AJ16)</f>
        <v>42.5</v>
      </c>
    </row>
    <row r="17" spans="1:37" s="33" customFormat="1" ht="63" customHeight="1">
      <c r="A17" s="19"/>
      <c r="B17" s="19"/>
      <c r="C17" s="19"/>
      <c r="D17" s="26"/>
      <c r="E17" s="36"/>
      <c r="F17" s="37"/>
      <c r="G17" s="132"/>
      <c r="H17" s="132"/>
      <c r="I17" s="46"/>
      <c r="J17" s="46"/>
      <c r="K17" s="20"/>
      <c r="L17" s="20"/>
      <c r="M17" s="20"/>
      <c r="N17" s="21"/>
      <c r="O17" s="22"/>
      <c r="P17" s="22"/>
      <c r="Q17" s="22"/>
      <c r="R17" s="21"/>
      <c r="S17" s="22"/>
      <c r="T17" s="22"/>
      <c r="U17" s="22"/>
      <c r="V17" s="21"/>
      <c r="W17" s="21"/>
      <c r="X17" s="21"/>
      <c r="Y17" s="21"/>
      <c r="Z17" s="21"/>
      <c r="AA17" s="21"/>
      <c r="AB17" s="22"/>
      <c r="AC17" s="22"/>
      <c r="AD17" s="22"/>
      <c r="AE17" s="21"/>
      <c r="AF17" s="22"/>
      <c r="AG17" s="22"/>
      <c r="AH17" s="22"/>
      <c r="AI17" s="21"/>
      <c r="AJ17" s="23"/>
      <c r="AK17" s="23"/>
    </row>
    <row r="18" spans="1:37" s="33" customFormat="1" ht="27.75" customHeight="1">
      <c r="A18" s="19"/>
      <c r="B18" s="19"/>
      <c r="C18" s="19"/>
      <c r="D18" s="26"/>
      <c r="E18" s="51"/>
      <c r="F18" s="37"/>
      <c r="G18" s="132"/>
      <c r="H18" s="132"/>
      <c r="I18" s="46"/>
      <c r="J18" s="46"/>
      <c r="K18" s="20"/>
      <c r="L18" s="20"/>
      <c r="M18" s="20"/>
      <c r="N18" s="21"/>
      <c r="O18" s="22"/>
      <c r="P18" s="22"/>
      <c r="Q18" s="22"/>
      <c r="R18" s="21"/>
      <c r="S18" s="22"/>
      <c r="T18" s="22"/>
      <c r="U18" s="22"/>
      <c r="V18" s="21"/>
      <c r="W18" s="21"/>
      <c r="X18" s="21"/>
      <c r="Y18" s="21"/>
      <c r="Z18" s="21"/>
      <c r="AA18" s="21"/>
      <c r="AB18" s="22"/>
      <c r="AC18" s="22"/>
      <c r="AD18" s="22"/>
      <c r="AE18" s="21"/>
      <c r="AF18" s="22"/>
      <c r="AG18" s="22"/>
      <c r="AH18" s="22"/>
      <c r="AI18" s="21"/>
      <c r="AJ18" s="23"/>
      <c r="AK18" s="23"/>
    </row>
  </sheetData>
  <sheetProtection formatCells="0" formatColumns="0" formatRows="0" sort="0" autoFilter="0"/>
  <mergeCells count="25">
    <mergeCell ref="AJ4:AJ5"/>
    <mergeCell ref="A1:AK1"/>
    <mergeCell ref="A3:A5"/>
    <mergeCell ref="B3:B5"/>
    <mergeCell ref="D3:D5"/>
    <mergeCell ref="E3:E5"/>
    <mergeCell ref="F3:F5"/>
    <mergeCell ref="X3:AJ3"/>
    <mergeCell ref="AK3:AK5"/>
    <mergeCell ref="AF4:AI4"/>
    <mergeCell ref="AB4:AE4"/>
    <mergeCell ref="G18:H18"/>
    <mergeCell ref="G17:H17"/>
    <mergeCell ref="G3:H4"/>
    <mergeCell ref="K4:N4"/>
    <mergeCell ref="O4:R4"/>
    <mergeCell ref="K11:AK11"/>
    <mergeCell ref="K15:AK15"/>
    <mergeCell ref="C3:C5"/>
    <mergeCell ref="X4:AA4"/>
    <mergeCell ref="I3:I5"/>
    <mergeCell ref="K3:W3"/>
    <mergeCell ref="S4:V4"/>
    <mergeCell ref="W4:W5"/>
    <mergeCell ref="J3:J5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58" r:id="rId2"/>
  <headerFoot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tabColor rgb="FF00B0F0"/>
  </sheetPr>
  <dimension ref="A1:AK17"/>
  <sheetViews>
    <sheetView view="pageBreakPreview" zoomScale="75" zoomScaleSheetLayoutView="75" zoomScalePageLayoutView="0" workbookViewId="0" topLeftCell="A4">
      <selection activeCell="A17" sqref="A17:IV22"/>
    </sheetView>
  </sheetViews>
  <sheetFormatPr defaultColWidth="9" defaultRowHeight="14.25"/>
  <cols>
    <col min="1" max="1" width="3.59765625" style="27" customWidth="1"/>
    <col min="2" max="2" width="4.59765625" style="27" customWidth="1"/>
    <col min="3" max="3" width="2.796875" style="27" customWidth="1"/>
    <col min="4" max="4" width="10.796875" style="33" customWidth="1"/>
    <col min="5" max="5" width="15.09765625" style="52" customWidth="1"/>
    <col min="6" max="6" width="9.59765625" style="27" customWidth="1"/>
    <col min="7" max="7" width="9.296875" style="27" customWidth="1"/>
    <col min="8" max="8" width="10" style="27" customWidth="1"/>
    <col min="9" max="9" width="11" style="27" customWidth="1"/>
    <col min="10" max="10" width="10.796875" style="27" customWidth="1"/>
    <col min="11" max="11" width="4" style="38" customWidth="1"/>
    <col min="12" max="13" width="3.59765625" style="38" customWidth="1"/>
    <col min="14" max="14" width="4.59765625" style="27" customWidth="1"/>
    <col min="15" max="15" width="4.296875" style="27" customWidth="1"/>
    <col min="16" max="16" width="4.09765625" style="27" customWidth="1"/>
    <col min="17" max="17" width="3.796875" style="27" customWidth="1"/>
    <col min="18" max="18" width="4" style="27" customWidth="1"/>
    <col min="19" max="19" width="3.796875" style="27" customWidth="1"/>
    <col min="20" max="20" width="4.296875" style="27" customWidth="1"/>
    <col min="21" max="21" width="4.09765625" style="27" customWidth="1"/>
    <col min="22" max="23" width="5.09765625" style="27" customWidth="1"/>
    <col min="24" max="27" width="5" style="27" customWidth="1"/>
    <col min="28" max="30" width="3.59765625" style="27" customWidth="1"/>
    <col min="31" max="31" width="4.59765625" style="27" bestFit="1" customWidth="1"/>
    <col min="32" max="34" width="3.59765625" style="27" customWidth="1"/>
    <col min="35" max="35" width="4.796875" style="27" customWidth="1"/>
    <col min="36" max="36" width="5.5" style="27" customWidth="1"/>
    <col min="37" max="37" width="13.09765625" style="27" customWidth="1"/>
    <col min="38" max="16384" width="9" style="27" customWidth="1"/>
  </cols>
  <sheetData>
    <row r="1" spans="1:37" ht="93" customHeight="1">
      <c r="A1" s="138" t="s">
        <v>128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</row>
    <row r="2" spans="1:37" ht="12" thickBot="1">
      <c r="A2" s="28"/>
      <c r="B2" s="28"/>
      <c r="C2" s="28"/>
      <c r="D2" s="39"/>
      <c r="E2" s="34"/>
      <c r="F2" s="29"/>
      <c r="G2" s="30"/>
      <c r="H2" s="30"/>
      <c r="I2" s="30"/>
      <c r="J2" s="30"/>
      <c r="K2" s="31"/>
      <c r="L2" s="31"/>
      <c r="M2" s="32"/>
      <c r="N2" s="29"/>
      <c r="O2" s="29"/>
      <c r="P2" s="29"/>
      <c r="Q2" s="29"/>
      <c r="R2" s="28"/>
      <c r="S2" s="28"/>
      <c r="T2" s="28"/>
      <c r="U2" s="34"/>
      <c r="V2" s="28"/>
      <c r="W2" s="28"/>
      <c r="X2" s="33"/>
      <c r="Y2" s="33"/>
      <c r="Z2" s="33"/>
      <c r="AA2" s="33"/>
      <c r="AB2" s="3"/>
      <c r="AC2" s="3"/>
      <c r="AD2" s="33"/>
      <c r="AE2" s="33"/>
      <c r="AF2" s="33"/>
      <c r="AG2" s="33"/>
      <c r="AH2" s="33"/>
      <c r="AI2" s="33"/>
      <c r="AJ2" s="33"/>
      <c r="AK2" s="33"/>
    </row>
    <row r="3" spans="1:37" ht="15">
      <c r="A3" s="139" t="s">
        <v>0</v>
      </c>
      <c r="B3" s="116" t="s">
        <v>22</v>
      </c>
      <c r="C3" s="116" t="s">
        <v>91</v>
      </c>
      <c r="D3" s="142" t="s">
        <v>1</v>
      </c>
      <c r="E3" s="145" t="s">
        <v>17</v>
      </c>
      <c r="F3" s="120" t="s">
        <v>21</v>
      </c>
      <c r="G3" s="120" t="s">
        <v>2</v>
      </c>
      <c r="H3" s="120"/>
      <c r="I3" s="120" t="s">
        <v>15</v>
      </c>
      <c r="J3" s="128" t="s">
        <v>16</v>
      </c>
      <c r="K3" s="123" t="s">
        <v>7</v>
      </c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49" t="s">
        <v>13</v>
      </c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1"/>
      <c r="AK3" s="152" t="s">
        <v>14</v>
      </c>
    </row>
    <row r="4" spans="1:37" ht="42" customHeight="1">
      <c r="A4" s="140"/>
      <c r="B4" s="117"/>
      <c r="C4" s="117"/>
      <c r="D4" s="143"/>
      <c r="E4" s="146"/>
      <c r="F4" s="121"/>
      <c r="G4" s="121"/>
      <c r="H4" s="121"/>
      <c r="I4" s="121"/>
      <c r="J4" s="129"/>
      <c r="K4" s="133" t="s">
        <v>23</v>
      </c>
      <c r="L4" s="134"/>
      <c r="M4" s="134"/>
      <c r="N4" s="134"/>
      <c r="O4" s="119" t="s">
        <v>20</v>
      </c>
      <c r="P4" s="119"/>
      <c r="Q4" s="119"/>
      <c r="R4" s="119"/>
      <c r="S4" s="155" t="s">
        <v>24</v>
      </c>
      <c r="T4" s="156"/>
      <c r="U4" s="156"/>
      <c r="V4" s="156"/>
      <c r="W4" s="126" t="s">
        <v>12</v>
      </c>
      <c r="X4" s="118" t="s">
        <v>9</v>
      </c>
      <c r="Y4" s="119"/>
      <c r="Z4" s="119"/>
      <c r="AA4" s="119"/>
      <c r="AB4" s="131" t="s">
        <v>8</v>
      </c>
      <c r="AC4" s="118"/>
      <c r="AD4" s="119"/>
      <c r="AE4" s="119"/>
      <c r="AF4" s="119" t="s">
        <v>25</v>
      </c>
      <c r="AG4" s="119"/>
      <c r="AH4" s="119"/>
      <c r="AI4" s="119"/>
      <c r="AJ4" s="126" t="s">
        <v>12</v>
      </c>
      <c r="AK4" s="153"/>
    </row>
    <row r="5" spans="1:37" ht="49.5" customHeight="1" thickBot="1">
      <c r="A5" s="158"/>
      <c r="B5" s="159"/>
      <c r="C5" s="157"/>
      <c r="D5" s="144"/>
      <c r="E5" s="147"/>
      <c r="F5" s="148"/>
      <c r="G5" s="45" t="s">
        <v>18</v>
      </c>
      <c r="H5" s="45" t="s">
        <v>19</v>
      </c>
      <c r="I5" s="122"/>
      <c r="J5" s="130"/>
      <c r="K5" s="4" t="s">
        <v>3</v>
      </c>
      <c r="L5" s="5" t="s">
        <v>4</v>
      </c>
      <c r="M5" s="5" t="s">
        <v>5</v>
      </c>
      <c r="N5" s="6" t="s">
        <v>6</v>
      </c>
      <c r="O5" s="7" t="s">
        <v>3</v>
      </c>
      <c r="P5" s="7" t="s">
        <v>4</v>
      </c>
      <c r="Q5" s="7" t="s">
        <v>5</v>
      </c>
      <c r="R5" s="8" t="s">
        <v>6</v>
      </c>
      <c r="S5" s="7" t="s">
        <v>3</v>
      </c>
      <c r="T5" s="7" t="s">
        <v>4</v>
      </c>
      <c r="U5" s="7" t="s">
        <v>5</v>
      </c>
      <c r="V5" s="6" t="s">
        <v>6</v>
      </c>
      <c r="W5" s="127"/>
      <c r="X5" s="7" t="s">
        <v>3</v>
      </c>
      <c r="Y5" s="7" t="s">
        <v>4</v>
      </c>
      <c r="Z5" s="7" t="s">
        <v>5</v>
      </c>
      <c r="AA5" s="6" t="s">
        <v>6</v>
      </c>
      <c r="AB5" s="9" t="s">
        <v>10</v>
      </c>
      <c r="AC5" s="7" t="s">
        <v>11</v>
      </c>
      <c r="AD5" s="7" t="s">
        <v>5</v>
      </c>
      <c r="AE5" s="10" t="s">
        <v>12</v>
      </c>
      <c r="AF5" s="7" t="s">
        <v>10</v>
      </c>
      <c r="AG5" s="7" t="s">
        <v>11</v>
      </c>
      <c r="AH5" s="7" t="s">
        <v>5</v>
      </c>
      <c r="AI5" s="11" t="s">
        <v>12</v>
      </c>
      <c r="AJ5" s="127"/>
      <c r="AK5" s="154"/>
    </row>
    <row r="6" spans="1:37" ht="11.25">
      <c r="A6" s="12"/>
      <c r="B6" s="44"/>
      <c r="C6" s="44"/>
      <c r="D6" s="55"/>
      <c r="E6" s="50"/>
      <c r="F6" s="13"/>
      <c r="G6" s="24"/>
      <c r="H6" s="25"/>
      <c r="I6" s="53"/>
      <c r="J6" s="53"/>
      <c r="K6" s="54"/>
      <c r="L6" s="14"/>
      <c r="M6" s="14"/>
      <c r="N6" s="15"/>
      <c r="O6" s="16"/>
      <c r="P6" s="16"/>
      <c r="Q6" s="16"/>
      <c r="R6" s="15"/>
      <c r="S6" s="16"/>
      <c r="T6" s="16"/>
      <c r="U6" s="16"/>
      <c r="V6" s="15"/>
      <c r="W6" s="47"/>
      <c r="X6" s="47"/>
      <c r="Y6" s="47"/>
      <c r="Z6" s="47"/>
      <c r="AA6" s="47"/>
      <c r="AB6" s="18"/>
      <c r="AC6" s="48"/>
      <c r="AD6" s="16"/>
      <c r="AE6" s="16"/>
      <c r="AF6" s="16"/>
      <c r="AG6" s="16"/>
      <c r="AH6" s="16"/>
      <c r="AI6" s="16"/>
      <c r="AJ6" s="17"/>
      <c r="AK6" s="35"/>
    </row>
    <row r="7" spans="1:37" s="113" customFormat="1" ht="48" customHeight="1">
      <c r="A7" s="95">
        <v>56</v>
      </c>
      <c r="B7" s="96" t="s">
        <v>134</v>
      </c>
      <c r="C7" s="96" t="s">
        <v>92</v>
      </c>
      <c r="D7" s="97" t="s">
        <v>94</v>
      </c>
      <c r="E7" s="98">
        <v>826046120000441</v>
      </c>
      <c r="F7" s="99">
        <v>43975</v>
      </c>
      <c r="G7" s="100" t="s">
        <v>95</v>
      </c>
      <c r="H7" s="101" t="s">
        <v>96</v>
      </c>
      <c r="I7" s="102" t="s">
        <v>71</v>
      </c>
      <c r="J7" s="102" t="s">
        <v>52</v>
      </c>
      <c r="K7" s="103">
        <v>8.5</v>
      </c>
      <c r="L7" s="104">
        <v>8.5</v>
      </c>
      <c r="M7" s="104">
        <v>8.5</v>
      </c>
      <c r="N7" s="105">
        <f aca="true" t="shared" si="0" ref="N7:N16">_xlfn.IFERROR(ROUND(AVERAGE(K7:M7),2),0)</f>
        <v>8.5</v>
      </c>
      <c r="O7" s="106">
        <v>8.5</v>
      </c>
      <c r="P7" s="104">
        <v>8.5</v>
      </c>
      <c r="Q7" s="104">
        <v>8.5</v>
      </c>
      <c r="R7" s="105">
        <f>_xlfn.IFERROR(ROUND(AVERAGE(O7:Q7),2),0)</f>
        <v>8.5</v>
      </c>
      <c r="S7" s="106">
        <v>9</v>
      </c>
      <c r="T7" s="104">
        <v>9</v>
      </c>
      <c r="U7" s="104">
        <v>9</v>
      </c>
      <c r="V7" s="105">
        <f>_xlfn.IFERROR(ROUND(AVERAGE(S7:U7),2),0)</f>
        <v>9</v>
      </c>
      <c r="W7" s="107">
        <f>SUM(N7+R7+V7)</f>
        <v>26</v>
      </c>
      <c r="X7" s="106">
        <v>8.5</v>
      </c>
      <c r="Y7" s="104">
        <v>8.5</v>
      </c>
      <c r="Z7" s="104">
        <v>8.5</v>
      </c>
      <c r="AA7" s="105">
        <f>AVERAGE(X7:Z7)</f>
        <v>8.5</v>
      </c>
      <c r="AB7" s="106">
        <v>7.5</v>
      </c>
      <c r="AC7" s="104">
        <v>7.5</v>
      </c>
      <c r="AD7" s="104">
        <v>7.5</v>
      </c>
      <c r="AE7" s="105">
        <f>AVERAGE(AB7:AD7)</f>
        <v>7.5</v>
      </c>
      <c r="AF7" s="106">
        <v>7.5</v>
      </c>
      <c r="AG7" s="104">
        <v>7.5</v>
      </c>
      <c r="AH7" s="104">
        <v>7.5</v>
      </c>
      <c r="AI7" s="105">
        <f>AVERAGE(AF7:AH7)</f>
        <v>7.5</v>
      </c>
      <c r="AJ7" s="111">
        <f>SUM(AA7+AE7+AI7)</f>
        <v>23.5</v>
      </c>
      <c r="AK7" s="112">
        <f>SUM(W7+AJ7)</f>
        <v>49.5</v>
      </c>
    </row>
    <row r="8" spans="1:37" s="113" customFormat="1" ht="40.5" customHeight="1">
      <c r="A8" s="95">
        <v>57</v>
      </c>
      <c r="B8" s="96" t="s">
        <v>132</v>
      </c>
      <c r="C8" s="96" t="s">
        <v>92</v>
      </c>
      <c r="D8" s="108" t="s">
        <v>97</v>
      </c>
      <c r="E8" s="98">
        <v>616013580356819</v>
      </c>
      <c r="F8" s="99">
        <v>43541</v>
      </c>
      <c r="G8" s="109" t="s">
        <v>98</v>
      </c>
      <c r="H8" s="101" t="s">
        <v>99</v>
      </c>
      <c r="I8" s="102" t="s">
        <v>58</v>
      </c>
      <c r="J8" s="102" t="s">
        <v>100</v>
      </c>
      <c r="K8" s="103">
        <v>8.5</v>
      </c>
      <c r="L8" s="104">
        <v>8.5</v>
      </c>
      <c r="M8" s="104">
        <v>8.5</v>
      </c>
      <c r="N8" s="105">
        <f t="shared" si="0"/>
        <v>8.5</v>
      </c>
      <c r="O8" s="106">
        <v>8</v>
      </c>
      <c r="P8" s="104">
        <v>8</v>
      </c>
      <c r="Q8" s="104">
        <v>8</v>
      </c>
      <c r="R8" s="105">
        <f aca="true" t="shared" si="1" ref="R8:R16">_xlfn.IFERROR(ROUND(AVERAGE(O8:Q8),2),0)</f>
        <v>8</v>
      </c>
      <c r="S8" s="106">
        <v>9.5</v>
      </c>
      <c r="T8" s="104">
        <v>9.5</v>
      </c>
      <c r="U8" s="104">
        <v>9.5</v>
      </c>
      <c r="V8" s="105">
        <f aca="true" t="shared" si="2" ref="V8:V16">_xlfn.IFERROR(ROUND(AVERAGE(S8:U8),2),0)</f>
        <v>9.5</v>
      </c>
      <c r="W8" s="107">
        <f aca="true" t="shared" si="3" ref="W8:W16">SUM(N8+R8+V8)</f>
        <v>26</v>
      </c>
      <c r="X8" s="106">
        <v>8</v>
      </c>
      <c r="Y8" s="104">
        <v>8</v>
      </c>
      <c r="Z8" s="104">
        <v>8</v>
      </c>
      <c r="AA8" s="105">
        <f aca="true" t="shared" si="4" ref="AA8:AA16">AVERAGE(X8:Z8)</f>
        <v>8</v>
      </c>
      <c r="AB8" s="106">
        <v>7.5</v>
      </c>
      <c r="AC8" s="104">
        <v>7.5</v>
      </c>
      <c r="AD8" s="104">
        <v>7.5</v>
      </c>
      <c r="AE8" s="105">
        <f aca="true" t="shared" si="5" ref="AE8:AE16">AVERAGE(AB8:AD8)</f>
        <v>7.5</v>
      </c>
      <c r="AF8" s="106">
        <v>9</v>
      </c>
      <c r="AG8" s="104">
        <v>9</v>
      </c>
      <c r="AH8" s="104">
        <v>9</v>
      </c>
      <c r="AI8" s="105">
        <f aca="true" t="shared" si="6" ref="AI8:AI16">AVERAGE(AF8:AH8)</f>
        <v>9</v>
      </c>
      <c r="AJ8" s="111">
        <f aca="true" t="shared" si="7" ref="AJ8:AJ16">SUM(AA8+AE8+AI8)</f>
        <v>24.5</v>
      </c>
      <c r="AK8" s="112">
        <f aca="true" t="shared" si="8" ref="AK8:AK16">SUM(W8+AJ8)</f>
        <v>50.5</v>
      </c>
    </row>
    <row r="9" spans="1:37" s="113" customFormat="1" ht="26.25" customHeight="1">
      <c r="A9" s="95">
        <v>58</v>
      </c>
      <c r="B9" s="96" t="s">
        <v>133</v>
      </c>
      <c r="C9" s="96" t="s">
        <v>92</v>
      </c>
      <c r="D9" s="108" t="s">
        <v>101</v>
      </c>
      <c r="E9" s="98">
        <v>616999550082915</v>
      </c>
      <c r="F9" s="110">
        <v>42093</v>
      </c>
      <c r="G9" s="101" t="s">
        <v>102</v>
      </c>
      <c r="H9" s="101" t="s">
        <v>103</v>
      </c>
      <c r="I9" s="97" t="s">
        <v>104</v>
      </c>
      <c r="J9" s="97" t="s">
        <v>105</v>
      </c>
      <c r="K9" s="103">
        <v>8.5</v>
      </c>
      <c r="L9" s="104">
        <v>8.5</v>
      </c>
      <c r="M9" s="104">
        <v>8.5</v>
      </c>
      <c r="N9" s="105">
        <f t="shared" si="0"/>
        <v>8.5</v>
      </c>
      <c r="O9" s="106">
        <v>8.5</v>
      </c>
      <c r="P9" s="104">
        <v>8.5</v>
      </c>
      <c r="Q9" s="104">
        <v>8.5</v>
      </c>
      <c r="R9" s="105">
        <f t="shared" si="1"/>
        <v>8.5</v>
      </c>
      <c r="S9" s="106">
        <v>10</v>
      </c>
      <c r="T9" s="104">
        <v>10</v>
      </c>
      <c r="U9" s="104">
        <v>10</v>
      </c>
      <c r="V9" s="105">
        <f t="shared" si="2"/>
        <v>10</v>
      </c>
      <c r="W9" s="107">
        <f t="shared" si="3"/>
        <v>27</v>
      </c>
      <c r="X9" s="106">
        <v>7</v>
      </c>
      <c r="Y9" s="104">
        <v>7</v>
      </c>
      <c r="Z9" s="104">
        <v>7</v>
      </c>
      <c r="AA9" s="105">
        <f t="shared" si="4"/>
        <v>7</v>
      </c>
      <c r="AB9" s="106">
        <v>8</v>
      </c>
      <c r="AC9" s="104">
        <v>8</v>
      </c>
      <c r="AD9" s="104">
        <v>8</v>
      </c>
      <c r="AE9" s="105">
        <f t="shared" si="5"/>
        <v>8</v>
      </c>
      <c r="AF9" s="106">
        <v>7.5</v>
      </c>
      <c r="AG9" s="104">
        <v>7.5</v>
      </c>
      <c r="AH9" s="104">
        <v>7.5</v>
      </c>
      <c r="AI9" s="105">
        <f t="shared" si="6"/>
        <v>7.5</v>
      </c>
      <c r="AJ9" s="111">
        <f t="shared" si="7"/>
        <v>22.5</v>
      </c>
      <c r="AK9" s="112">
        <f t="shared" si="8"/>
        <v>49.5</v>
      </c>
    </row>
    <row r="10" spans="1:37" s="113" customFormat="1" ht="29.25" customHeight="1">
      <c r="A10" s="95">
        <v>59</v>
      </c>
      <c r="B10" s="96"/>
      <c r="C10" s="96" t="s">
        <v>92</v>
      </c>
      <c r="D10" s="97" t="s">
        <v>106</v>
      </c>
      <c r="E10" s="98">
        <v>616999580002911</v>
      </c>
      <c r="F10" s="110">
        <v>40564</v>
      </c>
      <c r="G10" s="101" t="s">
        <v>67</v>
      </c>
      <c r="H10" s="114" t="s">
        <v>107</v>
      </c>
      <c r="I10" s="97" t="s">
        <v>108</v>
      </c>
      <c r="J10" s="97" t="s">
        <v>108</v>
      </c>
      <c r="K10" s="103">
        <v>8.5</v>
      </c>
      <c r="L10" s="104">
        <v>8.5</v>
      </c>
      <c r="M10" s="104" t="s">
        <v>139</v>
      </c>
      <c r="N10" s="105">
        <f t="shared" si="0"/>
        <v>8.5</v>
      </c>
      <c r="O10" s="106">
        <v>8</v>
      </c>
      <c r="P10" s="104">
        <v>8</v>
      </c>
      <c r="Q10" s="104">
        <v>8</v>
      </c>
      <c r="R10" s="105">
        <f t="shared" si="1"/>
        <v>8</v>
      </c>
      <c r="S10" s="106">
        <v>8</v>
      </c>
      <c r="T10" s="104">
        <v>8</v>
      </c>
      <c r="U10" s="104">
        <v>8</v>
      </c>
      <c r="V10" s="105">
        <f t="shared" si="2"/>
        <v>8</v>
      </c>
      <c r="W10" s="107">
        <f t="shared" si="3"/>
        <v>24.5</v>
      </c>
      <c r="X10" s="106">
        <v>6.5</v>
      </c>
      <c r="Y10" s="104">
        <v>6.5</v>
      </c>
      <c r="Z10" s="104">
        <v>6.5</v>
      </c>
      <c r="AA10" s="105">
        <f t="shared" si="4"/>
        <v>6.5</v>
      </c>
      <c r="AB10" s="106">
        <v>6.5</v>
      </c>
      <c r="AC10" s="104">
        <v>6.5</v>
      </c>
      <c r="AD10" s="104">
        <v>6.5</v>
      </c>
      <c r="AE10" s="105">
        <f t="shared" si="5"/>
        <v>6.5</v>
      </c>
      <c r="AF10" s="106">
        <v>6.5</v>
      </c>
      <c r="AG10" s="104">
        <v>6.5</v>
      </c>
      <c r="AH10" s="104">
        <v>6.5</v>
      </c>
      <c r="AI10" s="105">
        <f t="shared" si="6"/>
        <v>6.5</v>
      </c>
      <c r="AJ10" s="111">
        <f t="shared" si="7"/>
        <v>19.5</v>
      </c>
      <c r="AK10" s="112">
        <f t="shared" si="8"/>
        <v>44</v>
      </c>
    </row>
    <row r="11" spans="1:37" s="113" customFormat="1" ht="34.5" customHeight="1">
      <c r="A11" s="95">
        <v>60</v>
      </c>
      <c r="B11" s="96"/>
      <c r="C11" s="96" t="s">
        <v>93</v>
      </c>
      <c r="D11" s="97" t="s">
        <v>109</v>
      </c>
      <c r="E11" s="98">
        <v>528019010004390</v>
      </c>
      <c r="F11" s="110">
        <v>44720</v>
      </c>
      <c r="G11" s="115" t="s">
        <v>110</v>
      </c>
      <c r="H11" s="114" t="s">
        <v>111</v>
      </c>
      <c r="I11" s="102" t="s">
        <v>112</v>
      </c>
      <c r="J11" s="102" t="s">
        <v>56</v>
      </c>
      <c r="K11" s="103">
        <v>6.5</v>
      </c>
      <c r="L11" s="103">
        <v>6.5</v>
      </c>
      <c r="M11" s="103">
        <v>6.5</v>
      </c>
      <c r="N11" s="105">
        <f t="shared" si="0"/>
        <v>6.5</v>
      </c>
      <c r="O11" s="106">
        <v>7</v>
      </c>
      <c r="P11" s="104">
        <v>7</v>
      </c>
      <c r="Q11" s="104">
        <v>7</v>
      </c>
      <c r="R11" s="105">
        <f t="shared" si="1"/>
        <v>7</v>
      </c>
      <c r="S11" s="106">
        <v>7.5</v>
      </c>
      <c r="T11" s="104">
        <v>7.5</v>
      </c>
      <c r="U11" s="104">
        <v>7.5</v>
      </c>
      <c r="V11" s="105">
        <f t="shared" si="2"/>
        <v>7.5</v>
      </c>
      <c r="W11" s="107">
        <f t="shared" si="3"/>
        <v>21</v>
      </c>
      <c r="X11" s="106">
        <v>6</v>
      </c>
      <c r="Y11" s="104">
        <v>6</v>
      </c>
      <c r="Z11" s="104">
        <v>6</v>
      </c>
      <c r="AA11" s="105">
        <f t="shared" si="4"/>
        <v>6</v>
      </c>
      <c r="AB11" s="106">
        <v>7</v>
      </c>
      <c r="AC11" s="104">
        <v>7</v>
      </c>
      <c r="AD11" s="104">
        <v>7</v>
      </c>
      <c r="AE11" s="105">
        <f t="shared" si="5"/>
        <v>7</v>
      </c>
      <c r="AF11" s="106">
        <v>7</v>
      </c>
      <c r="AG11" s="104">
        <v>7</v>
      </c>
      <c r="AH11" s="104">
        <v>7</v>
      </c>
      <c r="AI11" s="105">
        <f t="shared" si="6"/>
        <v>7</v>
      </c>
      <c r="AJ11" s="111">
        <f t="shared" si="7"/>
        <v>20</v>
      </c>
      <c r="AK11" s="112">
        <f t="shared" si="8"/>
        <v>41</v>
      </c>
    </row>
    <row r="12" spans="1:37" s="113" customFormat="1" ht="29.25" customHeight="1">
      <c r="A12" s="95">
        <v>61</v>
      </c>
      <c r="B12" s="96" t="s">
        <v>135</v>
      </c>
      <c r="C12" s="96" t="s">
        <v>93</v>
      </c>
      <c r="D12" s="97" t="s">
        <v>113</v>
      </c>
      <c r="E12" s="98">
        <v>616006580023619</v>
      </c>
      <c r="F12" s="110">
        <v>43603</v>
      </c>
      <c r="G12" s="102" t="s">
        <v>114</v>
      </c>
      <c r="H12" s="102" t="s">
        <v>115</v>
      </c>
      <c r="I12" s="102" t="s">
        <v>116</v>
      </c>
      <c r="J12" s="102" t="s">
        <v>117</v>
      </c>
      <c r="K12" s="103">
        <v>8.5</v>
      </c>
      <c r="L12" s="103">
        <v>8.5</v>
      </c>
      <c r="M12" s="103">
        <v>8.5</v>
      </c>
      <c r="N12" s="105">
        <f t="shared" si="0"/>
        <v>8.5</v>
      </c>
      <c r="O12" s="106">
        <v>8</v>
      </c>
      <c r="P12" s="104">
        <v>8</v>
      </c>
      <c r="Q12" s="104">
        <v>8</v>
      </c>
      <c r="R12" s="105">
        <f t="shared" si="1"/>
        <v>8</v>
      </c>
      <c r="S12" s="106">
        <v>9.5</v>
      </c>
      <c r="T12" s="104">
        <v>9.5</v>
      </c>
      <c r="U12" s="104">
        <v>9.5</v>
      </c>
      <c r="V12" s="105">
        <f t="shared" si="2"/>
        <v>9.5</v>
      </c>
      <c r="W12" s="107">
        <f t="shared" si="3"/>
        <v>26</v>
      </c>
      <c r="X12" s="106">
        <v>7.5</v>
      </c>
      <c r="Y12" s="104">
        <v>7.5</v>
      </c>
      <c r="Z12" s="104">
        <v>7.5</v>
      </c>
      <c r="AA12" s="105">
        <f t="shared" si="4"/>
        <v>7.5</v>
      </c>
      <c r="AB12" s="106">
        <v>7.5</v>
      </c>
      <c r="AC12" s="104">
        <v>7.5</v>
      </c>
      <c r="AD12" s="104">
        <v>7.5</v>
      </c>
      <c r="AE12" s="105">
        <f t="shared" si="5"/>
        <v>7.5</v>
      </c>
      <c r="AF12" s="106">
        <v>7.5</v>
      </c>
      <c r="AG12" s="104">
        <v>7.5</v>
      </c>
      <c r="AH12" s="104">
        <v>7.5</v>
      </c>
      <c r="AI12" s="105">
        <f t="shared" si="6"/>
        <v>7.5</v>
      </c>
      <c r="AJ12" s="111">
        <f t="shared" si="7"/>
        <v>22.5</v>
      </c>
      <c r="AK12" s="112">
        <f t="shared" si="8"/>
        <v>48.5</v>
      </c>
    </row>
    <row r="13" spans="1:37" s="113" customFormat="1" ht="25.5" customHeight="1">
      <c r="A13" s="95">
        <v>62</v>
      </c>
      <c r="B13" s="96"/>
      <c r="C13" s="96" t="s">
        <v>131</v>
      </c>
      <c r="D13" s="108" t="s">
        <v>118</v>
      </c>
      <c r="E13" s="98">
        <v>616013580035219</v>
      </c>
      <c r="F13" s="110">
        <v>43566</v>
      </c>
      <c r="G13" s="102" t="s">
        <v>53</v>
      </c>
      <c r="H13" s="102" t="s">
        <v>26</v>
      </c>
      <c r="I13" s="102" t="s">
        <v>62</v>
      </c>
      <c r="J13" s="102" t="s">
        <v>62</v>
      </c>
      <c r="K13" s="103">
        <v>8</v>
      </c>
      <c r="L13" s="104">
        <v>8</v>
      </c>
      <c r="M13" s="104">
        <v>8</v>
      </c>
      <c r="N13" s="105">
        <f t="shared" si="0"/>
        <v>8</v>
      </c>
      <c r="O13" s="106">
        <v>7.5</v>
      </c>
      <c r="P13" s="104">
        <v>7.5</v>
      </c>
      <c r="Q13" s="104">
        <v>7.5</v>
      </c>
      <c r="R13" s="105">
        <f t="shared" si="1"/>
        <v>7.5</v>
      </c>
      <c r="S13" s="106">
        <v>8.5</v>
      </c>
      <c r="T13" s="104">
        <v>8.5</v>
      </c>
      <c r="U13" s="104">
        <v>8.5</v>
      </c>
      <c r="V13" s="105">
        <f t="shared" si="2"/>
        <v>8.5</v>
      </c>
      <c r="W13" s="107">
        <f t="shared" si="3"/>
        <v>24</v>
      </c>
      <c r="X13" s="106">
        <v>6</v>
      </c>
      <c r="Y13" s="104">
        <v>6</v>
      </c>
      <c r="Z13" s="104">
        <v>6</v>
      </c>
      <c r="AA13" s="105">
        <f t="shared" si="4"/>
        <v>6</v>
      </c>
      <c r="AB13" s="106">
        <v>6.5</v>
      </c>
      <c r="AC13" s="104">
        <v>6.5</v>
      </c>
      <c r="AD13" s="104">
        <v>6.5</v>
      </c>
      <c r="AE13" s="105">
        <f t="shared" si="5"/>
        <v>6.5</v>
      </c>
      <c r="AF13" s="106">
        <v>6</v>
      </c>
      <c r="AG13" s="104">
        <v>6</v>
      </c>
      <c r="AH13" s="104">
        <v>6</v>
      </c>
      <c r="AI13" s="105">
        <f t="shared" si="6"/>
        <v>6</v>
      </c>
      <c r="AJ13" s="111">
        <f t="shared" si="7"/>
        <v>18.5</v>
      </c>
      <c r="AK13" s="112">
        <f t="shared" si="8"/>
        <v>42.5</v>
      </c>
    </row>
    <row r="14" spans="1:37" s="113" customFormat="1" ht="26.25" customHeight="1">
      <c r="A14" s="95">
        <v>63</v>
      </c>
      <c r="B14" s="96"/>
      <c r="C14" s="96" t="s">
        <v>93</v>
      </c>
      <c r="D14" s="97" t="s">
        <v>119</v>
      </c>
      <c r="E14" s="98">
        <v>616999580408117</v>
      </c>
      <c r="F14" s="110">
        <v>43089</v>
      </c>
      <c r="G14" s="102" t="s">
        <v>120</v>
      </c>
      <c r="H14" s="102" t="s">
        <v>107</v>
      </c>
      <c r="I14" s="102" t="s">
        <v>108</v>
      </c>
      <c r="J14" s="102" t="s">
        <v>108</v>
      </c>
      <c r="K14" s="103">
        <v>8.5</v>
      </c>
      <c r="L14" s="103">
        <v>8.5</v>
      </c>
      <c r="M14" s="103">
        <v>8.5</v>
      </c>
      <c r="N14" s="105">
        <f t="shared" si="0"/>
        <v>8.5</v>
      </c>
      <c r="O14" s="106">
        <v>8</v>
      </c>
      <c r="P14" s="104">
        <v>8</v>
      </c>
      <c r="Q14" s="104">
        <v>8</v>
      </c>
      <c r="R14" s="105">
        <f t="shared" si="1"/>
        <v>8</v>
      </c>
      <c r="S14" s="106">
        <v>7.5</v>
      </c>
      <c r="T14" s="106">
        <v>7.5</v>
      </c>
      <c r="U14" s="106">
        <v>7.5</v>
      </c>
      <c r="V14" s="105">
        <f t="shared" si="2"/>
        <v>7.5</v>
      </c>
      <c r="W14" s="107">
        <f t="shared" si="3"/>
        <v>24</v>
      </c>
      <c r="X14" s="106">
        <v>6</v>
      </c>
      <c r="Y14" s="104">
        <v>6</v>
      </c>
      <c r="Z14" s="104">
        <v>6</v>
      </c>
      <c r="AA14" s="105">
        <f t="shared" si="4"/>
        <v>6</v>
      </c>
      <c r="AB14" s="106">
        <v>6.5</v>
      </c>
      <c r="AC14" s="106">
        <v>6.5</v>
      </c>
      <c r="AD14" s="106">
        <v>6.5</v>
      </c>
      <c r="AE14" s="105">
        <f t="shared" si="5"/>
        <v>6.5</v>
      </c>
      <c r="AF14" s="106">
        <v>7</v>
      </c>
      <c r="AG14" s="104">
        <v>7</v>
      </c>
      <c r="AH14" s="104">
        <v>7</v>
      </c>
      <c r="AI14" s="105">
        <f t="shared" si="6"/>
        <v>7</v>
      </c>
      <c r="AJ14" s="111">
        <f t="shared" si="7"/>
        <v>19.5</v>
      </c>
      <c r="AK14" s="112">
        <f t="shared" si="8"/>
        <v>43.5</v>
      </c>
    </row>
    <row r="15" spans="1:37" s="113" customFormat="1" ht="36" customHeight="1">
      <c r="A15" s="95">
        <v>64</v>
      </c>
      <c r="B15" s="96"/>
      <c r="C15" s="96" t="s">
        <v>93</v>
      </c>
      <c r="D15" s="108" t="s">
        <v>121</v>
      </c>
      <c r="E15" s="98">
        <v>616013610166107</v>
      </c>
      <c r="F15" s="110">
        <v>39253</v>
      </c>
      <c r="G15" s="102" t="s">
        <v>122</v>
      </c>
      <c r="H15" s="102" t="s">
        <v>123</v>
      </c>
      <c r="I15" s="102" t="s">
        <v>124</v>
      </c>
      <c r="J15" s="102" t="s">
        <v>125</v>
      </c>
      <c r="K15" s="103">
        <v>8.5</v>
      </c>
      <c r="L15" s="103">
        <v>8.5</v>
      </c>
      <c r="M15" s="103">
        <v>8.5</v>
      </c>
      <c r="N15" s="105">
        <f t="shared" si="0"/>
        <v>8.5</v>
      </c>
      <c r="O15" s="106">
        <v>6.5</v>
      </c>
      <c r="P15" s="106">
        <v>6.5</v>
      </c>
      <c r="Q15" s="106">
        <v>6.5</v>
      </c>
      <c r="R15" s="105">
        <f t="shared" si="1"/>
        <v>6.5</v>
      </c>
      <c r="S15" s="106">
        <v>8</v>
      </c>
      <c r="T15" s="104">
        <v>8</v>
      </c>
      <c r="U15" s="104">
        <v>8</v>
      </c>
      <c r="V15" s="105">
        <f t="shared" si="2"/>
        <v>8</v>
      </c>
      <c r="W15" s="107">
        <f t="shared" si="3"/>
        <v>23</v>
      </c>
      <c r="X15" s="106">
        <v>6.5</v>
      </c>
      <c r="Y15" s="106">
        <v>6.5</v>
      </c>
      <c r="Z15" s="106">
        <v>6.5</v>
      </c>
      <c r="AA15" s="105">
        <f t="shared" si="4"/>
        <v>6.5</v>
      </c>
      <c r="AB15" s="106">
        <v>6.5</v>
      </c>
      <c r="AC15" s="106">
        <v>6.5</v>
      </c>
      <c r="AD15" s="106">
        <v>6.5</v>
      </c>
      <c r="AE15" s="105">
        <f t="shared" si="5"/>
        <v>6.5</v>
      </c>
      <c r="AF15" s="106">
        <v>6.5</v>
      </c>
      <c r="AG15" s="106">
        <v>6.5</v>
      </c>
      <c r="AH15" s="104" t="s">
        <v>140</v>
      </c>
      <c r="AI15" s="105">
        <f t="shared" si="6"/>
        <v>6.5</v>
      </c>
      <c r="AJ15" s="111">
        <f t="shared" si="7"/>
        <v>19.5</v>
      </c>
      <c r="AK15" s="112">
        <f t="shared" si="8"/>
        <v>42.5</v>
      </c>
    </row>
    <row r="16" spans="1:37" s="113" customFormat="1" ht="28.5" customHeight="1">
      <c r="A16" s="95">
        <v>65</v>
      </c>
      <c r="B16" s="96" t="s">
        <v>136</v>
      </c>
      <c r="C16" s="96" t="s">
        <v>93</v>
      </c>
      <c r="D16" s="108" t="s">
        <v>57</v>
      </c>
      <c r="E16" s="98">
        <v>616013580190099</v>
      </c>
      <c r="F16" s="110">
        <v>36161</v>
      </c>
      <c r="G16" s="102" t="s">
        <v>126</v>
      </c>
      <c r="H16" s="102" t="s">
        <v>127</v>
      </c>
      <c r="I16" s="102" t="s">
        <v>62</v>
      </c>
      <c r="J16" s="102" t="s">
        <v>62</v>
      </c>
      <c r="K16" s="103">
        <v>8</v>
      </c>
      <c r="L16" s="104">
        <v>8</v>
      </c>
      <c r="M16" s="104">
        <v>8</v>
      </c>
      <c r="N16" s="105">
        <f t="shared" si="0"/>
        <v>8</v>
      </c>
      <c r="O16" s="106">
        <v>7.5</v>
      </c>
      <c r="P16" s="106">
        <v>7.5</v>
      </c>
      <c r="Q16" s="106">
        <v>7.5</v>
      </c>
      <c r="R16" s="105">
        <f t="shared" si="1"/>
        <v>7.5</v>
      </c>
      <c r="S16" s="106">
        <v>8.5</v>
      </c>
      <c r="T16" s="106">
        <v>8.5</v>
      </c>
      <c r="U16" s="106">
        <v>8.5</v>
      </c>
      <c r="V16" s="105">
        <f t="shared" si="2"/>
        <v>8.5</v>
      </c>
      <c r="W16" s="107">
        <f t="shared" si="3"/>
        <v>24</v>
      </c>
      <c r="X16" s="106">
        <v>6</v>
      </c>
      <c r="Y16" s="104">
        <v>6</v>
      </c>
      <c r="Z16" s="104">
        <v>6</v>
      </c>
      <c r="AA16" s="105">
        <f t="shared" si="4"/>
        <v>6</v>
      </c>
      <c r="AB16" s="106">
        <v>7.5</v>
      </c>
      <c r="AC16" s="106">
        <v>7.5</v>
      </c>
      <c r="AD16" s="106">
        <v>7.5</v>
      </c>
      <c r="AE16" s="105">
        <f t="shared" si="5"/>
        <v>7.5</v>
      </c>
      <c r="AF16" s="106">
        <v>7</v>
      </c>
      <c r="AG16" s="104">
        <v>7</v>
      </c>
      <c r="AH16" s="104">
        <v>7</v>
      </c>
      <c r="AI16" s="105">
        <f t="shared" si="6"/>
        <v>7</v>
      </c>
      <c r="AJ16" s="111">
        <f t="shared" si="7"/>
        <v>20.5</v>
      </c>
      <c r="AK16" s="112">
        <f t="shared" si="8"/>
        <v>44.5</v>
      </c>
    </row>
    <row r="17" spans="1:37" s="33" customFormat="1" ht="27.75" customHeight="1">
      <c r="A17" s="19"/>
      <c r="B17" s="19"/>
      <c r="C17" s="19"/>
      <c r="D17" s="26"/>
      <c r="E17" s="51"/>
      <c r="F17" s="37"/>
      <c r="G17" s="132"/>
      <c r="H17" s="132"/>
      <c r="I17" s="46"/>
      <c r="J17" s="46"/>
      <c r="K17" s="20"/>
      <c r="L17" s="20"/>
      <c r="M17" s="20"/>
      <c r="N17" s="21"/>
      <c r="O17" s="22"/>
      <c r="P17" s="22"/>
      <c r="Q17" s="22"/>
      <c r="R17" s="21"/>
      <c r="S17" s="22"/>
      <c r="T17" s="22"/>
      <c r="U17" s="22"/>
      <c r="V17" s="21"/>
      <c r="W17" s="21"/>
      <c r="X17" s="21"/>
      <c r="Y17" s="21"/>
      <c r="Z17" s="21"/>
      <c r="AA17" s="21"/>
      <c r="AB17" s="22"/>
      <c r="AC17" s="22"/>
      <c r="AD17" s="22"/>
      <c r="AE17" s="21"/>
      <c r="AF17" s="22"/>
      <c r="AG17" s="22"/>
      <c r="AH17" s="22"/>
      <c r="AI17" s="21"/>
      <c r="AJ17" s="23"/>
      <c r="AK17" s="23"/>
    </row>
  </sheetData>
  <sheetProtection formatCells="0" formatColumns="0" formatRows="0" sort="0" autoFilter="0"/>
  <autoFilter ref="A6:AK17">
    <sortState ref="A7:AK17">
      <sortCondition descending="1" sortBy="value" ref="AK7:AK17"/>
    </sortState>
  </autoFilter>
  <mergeCells count="22">
    <mergeCell ref="C3:C5"/>
    <mergeCell ref="A1:AK1"/>
    <mergeCell ref="A3:A5"/>
    <mergeCell ref="B3:B5"/>
    <mergeCell ref="D3:D5"/>
    <mergeCell ref="E3:E5"/>
    <mergeCell ref="F3:F5"/>
    <mergeCell ref="G3:H4"/>
    <mergeCell ref="I3:I5"/>
    <mergeCell ref="AF4:AI4"/>
    <mergeCell ref="X3:AJ3"/>
    <mergeCell ref="AK3:AK5"/>
    <mergeCell ref="K4:N4"/>
    <mergeCell ref="O4:R4"/>
    <mergeCell ref="S4:V4"/>
    <mergeCell ref="W4:W5"/>
    <mergeCell ref="X4:AA4"/>
    <mergeCell ref="AB4:AE4"/>
    <mergeCell ref="K3:W3"/>
    <mergeCell ref="AJ4:AJ5"/>
    <mergeCell ref="J3:J5"/>
    <mergeCell ref="G17:H17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60" r:id="rId2"/>
  <headerFooter>
    <oddFooter>&amp;CStrona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/>
  <dimension ref="A1:E21"/>
  <sheetViews>
    <sheetView zoomScalePageLayoutView="0" workbookViewId="0" topLeftCell="A1">
      <selection activeCell="A1" sqref="A1:IV16384"/>
    </sheetView>
  </sheetViews>
  <sheetFormatPr defaultColWidth="9" defaultRowHeight="14.25"/>
  <cols>
    <col min="1" max="16384" width="9" style="2" customWidth="1"/>
  </cols>
  <sheetData>
    <row r="1" ht="13.5">
      <c r="A1" s="1">
        <v>0</v>
      </c>
    </row>
    <row r="2" ht="13.5">
      <c r="A2" s="1">
        <v>0.5</v>
      </c>
    </row>
    <row r="3" ht="13.5">
      <c r="A3" s="1">
        <v>1</v>
      </c>
    </row>
    <row r="4" ht="13.5">
      <c r="A4" s="1">
        <v>1.5</v>
      </c>
    </row>
    <row r="5" spans="1:5" ht="13.5">
      <c r="A5" s="1">
        <v>2</v>
      </c>
      <c r="E5" s="1"/>
    </row>
    <row r="6" ht="13.5">
      <c r="A6" s="1">
        <v>2.5</v>
      </c>
    </row>
    <row r="7" ht="13.5">
      <c r="A7" s="1">
        <v>3</v>
      </c>
    </row>
    <row r="8" ht="13.5">
      <c r="A8" s="1">
        <v>3.5</v>
      </c>
    </row>
    <row r="9" ht="13.5">
      <c r="A9" s="1">
        <v>4</v>
      </c>
    </row>
    <row r="10" ht="13.5">
      <c r="A10" s="1">
        <v>4.5</v>
      </c>
    </row>
    <row r="11" ht="13.5">
      <c r="A11" s="1">
        <v>5</v>
      </c>
    </row>
    <row r="12" ht="13.5">
      <c r="A12" s="1">
        <v>5.5</v>
      </c>
    </row>
    <row r="13" ht="13.5">
      <c r="A13" s="1">
        <v>6</v>
      </c>
    </row>
    <row r="14" ht="13.5">
      <c r="A14" s="1">
        <v>6.5</v>
      </c>
    </row>
    <row r="15" ht="13.5">
      <c r="A15" s="1">
        <v>7</v>
      </c>
    </row>
    <row r="16" ht="13.5">
      <c r="A16" s="1">
        <v>7.5</v>
      </c>
    </row>
    <row r="17" ht="13.5">
      <c r="A17" s="1">
        <v>8</v>
      </c>
    </row>
    <row r="18" ht="13.5">
      <c r="A18" s="1">
        <v>8.5</v>
      </c>
    </row>
    <row r="19" ht="13.5">
      <c r="A19" s="1">
        <v>9</v>
      </c>
    </row>
    <row r="20" ht="13.5">
      <c r="A20" s="1">
        <v>9.5</v>
      </c>
    </row>
    <row r="21" ht="13.5">
      <c r="A21" s="1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9"/>
  <dimension ref="B1:F2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" style="0" customWidth="1"/>
    <col min="2" max="2" width="56.296875" style="0" customWidth="1"/>
    <col min="3" max="3" width="1.2890625" style="0" customWidth="1"/>
    <col min="4" max="4" width="4.796875" style="0" customWidth="1"/>
    <col min="5" max="6" width="14" style="0" customWidth="1"/>
  </cols>
  <sheetData>
    <row r="1" spans="2:6" ht="27.75">
      <c r="B1" s="57" t="s">
        <v>27</v>
      </c>
      <c r="C1" s="57"/>
      <c r="D1" s="66"/>
      <c r="E1" s="66"/>
      <c r="F1" s="66"/>
    </row>
    <row r="2" spans="2:6" ht="13.5">
      <c r="B2" s="57" t="s">
        <v>28</v>
      </c>
      <c r="C2" s="57"/>
      <c r="D2" s="66"/>
      <c r="E2" s="66"/>
      <c r="F2" s="66"/>
    </row>
    <row r="3" spans="2:6" ht="13.5">
      <c r="B3" s="58"/>
      <c r="C3" s="58"/>
      <c r="D3" s="67"/>
      <c r="E3" s="67"/>
      <c r="F3" s="67"/>
    </row>
    <row r="4" spans="2:6" ht="69.75">
      <c r="B4" s="58" t="s">
        <v>29</v>
      </c>
      <c r="C4" s="58"/>
      <c r="D4" s="67"/>
      <c r="E4" s="67"/>
      <c r="F4" s="67"/>
    </row>
    <row r="5" spans="2:6" ht="13.5">
      <c r="B5" s="58"/>
      <c r="C5" s="58"/>
      <c r="D5" s="67"/>
      <c r="E5" s="67"/>
      <c r="F5" s="67"/>
    </row>
    <row r="6" spans="2:6" ht="27.75">
      <c r="B6" s="57" t="s">
        <v>30</v>
      </c>
      <c r="C6" s="57"/>
      <c r="D6" s="66"/>
      <c r="E6" s="66" t="s">
        <v>31</v>
      </c>
      <c r="F6" s="66" t="s">
        <v>32</v>
      </c>
    </row>
    <row r="7" spans="2:6" ht="14.25" thickBot="1">
      <c r="B7" s="58"/>
      <c r="C7" s="58"/>
      <c r="D7" s="67"/>
      <c r="E7" s="67"/>
      <c r="F7" s="67"/>
    </row>
    <row r="8" spans="2:6" ht="55.5">
      <c r="B8" s="59" t="s">
        <v>33</v>
      </c>
      <c r="C8" s="60"/>
      <c r="D8" s="68"/>
      <c r="E8" s="68">
        <v>78</v>
      </c>
      <c r="F8" s="69"/>
    </row>
    <row r="9" spans="2:6" ht="13.5">
      <c r="B9" s="61"/>
      <c r="C9" s="58"/>
      <c r="D9" s="67"/>
      <c r="E9" s="70" t="s">
        <v>34</v>
      </c>
      <c r="F9" s="71" t="s">
        <v>37</v>
      </c>
    </row>
    <row r="10" spans="2:6" ht="13.5">
      <c r="B10" s="61"/>
      <c r="C10" s="58"/>
      <c r="D10" s="67"/>
      <c r="E10" s="70" t="s">
        <v>35</v>
      </c>
      <c r="F10" s="71"/>
    </row>
    <row r="11" spans="2:6" ht="13.5">
      <c r="B11" s="61"/>
      <c r="C11" s="58"/>
      <c r="D11" s="67"/>
      <c r="E11" s="70" t="s">
        <v>36</v>
      </c>
      <c r="F11" s="71"/>
    </row>
    <row r="12" spans="2:6" ht="27.75">
      <c r="B12" s="61"/>
      <c r="C12" s="58"/>
      <c r="D12" s="67"/>
      <c r="E12" s="70" t="s">
        <v>38</v>
      </c>
      <c r="F12" s="71" t="s">
        <v>37</v>
      </c>
    </row>
    <row r="13" spans="2:6" ht="27.75">
      <c r="B13" s="61"/>
      <c r="C13" s="58"/>
      <c r="D13" s="67"/>
      <c r="E13" s="70" t="s">
        <v>39</v>
      </c>
      <c r="F13" s="71"/>
    </row>
    <row r="14" spans="2:6" ht="27.75">
      <c r="B14" s="61"/>
      <c r="C14" s="58"/>
      <c r="D14" s="67"/>
      <c r="E14" s="70" t="s">
        <v>40</v>
      </c>
      <c r="F14" s="71"/>
    </row>
    <row r="15" spans="2:6" ht="27.75">
      <c r="B15" s="61"/>
      <c r="C15" s="58"/>
      <c r="D15" s="67"/>
      <c r="E15" s="70" t="s">
        <v>41</v>
      </c>
      <c r="F15" s="71" t="s">
        <v>37</v>
      </c>
    </row>
    <row r="16" spans="2:6" ht="27.75">
      <c r="B16" s="61"/>
      <c r="C16" s="58"/>
      <c r="D16" s="67"/>
      <c r="E16" s="70" t="s">
        <v>42</v>
      </c>
      <c r="F16" s="71"/>
    </row>
    <row r="17" spans="2:6" ht="27.75">
      <c r="B17" s="61"/>
      <c r="C17" s="58"/>
      <c r="D17" s="67"/>
      <c r="E17" s="70" t="s">
        <v>43</v>
      </c>
      <c r="F17" s="71"/>
    </row>
    <row r="18" spans="2:6" ht="13.5">
      <c r="B18" s="61"/>
      <c r="C18" s="58"/>
      <c r="D18" s="67"/>
      <c r="E18" s="70" t="s">
        <v>44</v>
      </c>
      <c r="F18" s="71" t="s">
        <v>37</v>
      </c>
    </row>
    <row r="19" spans="2:6" ht="13.5">
      <c r="B19" s="61"/>
      <c r="C19" s="58"/>
      <c r="D19" s="67"/>
      <c r="E19" s="70" t="s">
        <v>45</v>
      </c>
      <c r="F19" s="71"/>
    </row>
    <row r="20" spans="2:6" ht="13.5">
      <c r="B20" s="61"/>
      <c r="C20" s="58"/>
      <c r="D20" s="67"/>
      <c r="E20" s="70" t="s">
        <v>46</v>
      </c>
      <c r="F20" s="71"/>
    </row>
    <row r="21" spans="2:6" ht="27.75">
      <c r="B21" s="61"/>
      <c r="C21" s="58"/>
      <c r="D21" s="67"/>
      <c r="E21" s="70" t="s">
        <v>47</v>
      </c>
      <c r="F21" s="71"/>
    </row>
    <row r="22" spans="2:6" ht="27.75">
      <c r="B22" s="61"/>
      <c r="C22" s="58"/>
      <c r="D22" s="67"/>
      <c r="E22" s="70" t="s">
        <v>48</v>
      </c>
      <c r="F22" s="71"/>
    </row>
    <row r="23" spans="2:6" ht="28.5" thickBot="1">
      <c r="B23" s="62"/>
      <c r="C23" s="63"/>
      <c r="D23" s="72"/>
      <c r="E23" s="73" t="s">
        <v>49</v>
      </c>
      <c r="F23" s="74"/>
    </row>
    <row r="24" spans="2:6" ht="13.5">
      <c r="B24" s="58"/>
      <c r="C24" s="58"/>
      <c r="D24" s="67"/>
      <c r="E24" s="67"/>
      <c r="F24" s="67"/>
    </row>
    <row r="25" spans="2:6" ht="13.5">
      <c r="B25" s="58"/>
      <c r="C25" s="58"/>
      <c r="D25" s="67"/>
      <c r="E25" s="67"/>
      <c r="F25" s="67"/>
    </row>
    <row r="26" spans="2:6" ht="13.5">
      <c r="B26" s="57" t="s">
        <v>50</v>
      </c>
      <c r="C26" s="57"/>
      <c r="D26" s="66"/>
      <c r="E26" s="66"/>
      <c r="F26" s="66"/>
    </row>
    <row r="27" spans="2:6" ht="14.25" thickBot="1">
      <c r="B27" s="58"/>
      <c r="C27" s="58"/>
      <c r="D27" s="67"/>
      <c r="E27" s="67"/>
      <c r="F27" s="67"/>
    </row>
    <row r="28" spans="2:6" ht="56.25" thickBot="1">
      <c r="B28" s="64" t="s">
        <v>51</v>
      </c>
      <c r="C28" s="65"/>
      <c r="D28" s="75"/>
      <c r="E28" s="75">
        <v>21</v>
      </c>
      <c r="F28" s="76" t="s">
        <v>37</v>
      </c>
    </row>
  </sheetData>
  <sheetProtection/>
  <hyperlinks>
    <hyperlink ref="E9" location="'Klasa I '!N7:N16" display="'Klasa I '!N7:N16"/>
    <hyperlink ref="E10" location="'Klasa I '!R7:R16" display="'Klasa I '!R7:R16"/>
    <hyperlink ref="E11" location="'Klasa I '!V7:V16" display="'Klasa I '!V7:V16"/>
    <hyperlink ref="E12" location="'Klasa II '!N8:N13" display="'Klasa II '!N8:N13"/>
    <hyperlink ref="E13" location="'Klasa II '!R8:R13" display="'Klasa II '!R8:R13"/>
    <hyperlink ref="E14" location="'Klasa II '!V8:V13" display="'Klasa II '!V8:V13"/>
    <hyperlink ref="E15" location="'Klasa III '!N8:N13" display="'Klasa III '!N8:N13"/>
    <hyperlink ref="E16" location="'Klasa III '!R8:R13" display="'Klasa III '!R8:R13"/>
    <hyperlink ref="E17" location="'Klasa III '!V8:V13" display="'Klasa III '!V8:V13"/>
    <hyperlink ref="E18" location="'Klasa IV'!N8:N9" display="'Klasa IV'!N8:N9"/>
    <hyperlink ref="E19" location="'Klasa IV'!R8:R9" display="'Klasa IV'!R8:R9"/>
    <hyperlink ref="E20" location="'Klasa IV'!V8:V9" display="'Klasa IV'!V8:V9"/>
    <hyperlink ref="E21" location="'Klasa IV'!N11:N12" display="'Klasa IV'!N11:N12"/>
    <hyperlink ref="E22" location="'Klasa IV'!R11:R12" display="'Klasa IV'!R11:R12"/>
    <hyperlink ref="E23" location="'Klasa IV'!V11:V12" display="'Klasa IV'!V11:V1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Polski Związek Hodowców Koni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Izak</dc:creator>
  <cp:keywords/>
  <dc:description/>
  <cp:lastModifiedBy>LZHK8</cp:lastModifiedBy>
  <cp:lastPrinted>2023-06-04T16:51:33Z</cp:lastPrinted>
  <dcterms:created xsi:type="dcterms:W3CDTF">2014-07-18T12:42:52Z</dcterms:created>
  <dcterms:modified xsi:type="dcterms:W3CDTF">2023-06-05T09:24:31Z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